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7" rupBuild="26004"/>
  <workbookPr autoCompressPictures="0"/>
  <bookViews>
    <workbookView xWindow="0" yWindow="0" windowWidth="25600" windowHeight="16060"/>
  </bookViews>
  <sheets>
    <sheet name="Računalna oprema" sheetId="10" r:id="rId1"/>
    <sheet name="Uredska oprema i namještaj" sheetId="1" r:id="rId2"/>
    <sheet name="Sportska oprema" sheetId="5" r:id="rId3"/>
    <sheet name="Teretana i prizemlje-Opremanje" sheetId="7" r:id="rId4"/>
    <sheet name="Ventilacija garaža" sheetId="9" r:id="rId5"/>
    <sheet name="REKAPITULACIJA" sheetId="11" r:id="rId6"/>
  </sheets>
  <definedNames>
    <definedName name="_xlnm.Print_Area" localSheetId="0">'Računalna oprema'!$A$1:$F$341</definedName>
    <definedName name="_xlnm.Print_Area" localSheetId="5">REKAPITULACIJA!$A$1:$F$10</definedName>
    <definedName name="_xlnm.Print_Area" localSheetId="3">'Teretana i prizemlje-Opremanje'!$A$1:$H$305</definedName>
    <definedName name="_xlnm.Print_Area" localSheetId="1">'Uredska oprema i namještaj'!$A$1:$H$287</definedName>
    <definedName name="_xlnm.Print_Area" localSheetId="4">'Ventilacija garaža'!$A$1:$H$32</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1" l="1"/>
  <c r="H5" i="1"/>
  <c r="F337" i="10"/>
  <c r="F315" i="10"/>
  <c r="H209" i="1"/>
  <c r="H271" i="1"/>
  <c r="H212" i="1"/>
  <c r="H260" i="1"/>
  <c r="H243" i="1"/>
  <c r="H227" i="1"/>
  <c r="B297" i="7"/>
  <c r="B300" i="7"/>
  <c r="B299" i="7"/>
  <c r="B301" i="7"/>
  <c r="B298" i="7"/>
  <c r="B296" i="7"/>
  <c r="H109" i="5"/>
  <c r="H93" i="5"/>
  <c r="H79" i="5"/>
  <c r="H61" i="5"/>
  <c r="F299" i="10"/>
  <c r="F289" i="10"/>
  <c r="F277" i="10"/>
  <c r="F269" i="10"/>
  <c r="F253" i="10"/>
  <c r="F200" i="10"/>
  <c r="F191" i="10"/>
  <c r="F180" i="10"/>
  <c r="F175" i="10"/>
  <c r="F170" i="10"/>
  <c r="F162" i="10"/>
  <c r="F143" i="10"/>
  <c r="F108" i="10"/>
  <c r="F91" i="10"/>
  <c r="F81" i="10"/>
  <c r="F55" i="10"/>
  <c r="F30" i="10"/>
  <c r="H107" i="7"/>
  <c r="F339" i="10"/>
  <c r="H61" i="9"/>
  <c r="G61" i="9"/>
  <c r="H59" i="9"/>
  <c r="G59" i="9"/>
  <c r="H57" i="9"/>
  <c r="G57" i="9"/>
  <c r="H55" i="9"/>
  <c r="G55" i="9"/>
  <c r="G42" i="9"/>
  <c r="G35" i="9"/>
  <c r="H29" i="9"/>
  <c r="G29" i="9"/>
  <c r="H28" i="9"/>
  <c r="G28" i="9"/>
  <c r="H27" i="9"/>
  <c r="G27" i="9"/>
  <c r="H26" i="9"/>
  <c r="G26" i="9"/>
  <c r="H25" i="9"/>
  <c r="G25" i="9"/>
  <c r="H24" i="9"/>
  <c r="G24" i="9"/>
  <c r="H23" i="9"/>
  <c r="G23" i="9"/>
  <c r="H22" i="9"/>
  <c r="G22" i="9"/>
  <c r="H21" i="9"/>
  <c r="G21" i="9"/>
  <c r="H20" i="9"/>
  <c r="G20" i="9"/>
  <c r="H19" i="9"/>
  <c r="G19" i="9"/>
  <c r="H18" i="9"/>
  <c r="G18" i="9"/>
  <c r="H17" i="9"/>
  <c r="H16" i="9"/>
  <c r="G16" i="9"/>
  <c r="H15" i="9"/>
  <c r="G15" i="9"/>
  <c r="H14" i="9"/>
  <c r="G14" i="9"/>
  <c r="H13" i="9"/>
  <c r="G13" i="9"/>
  <c r="H12" i="9"/>
  <c r="G12" i="9"/>
  <c r="H11" i="9"/>
  <c r="G11" i="9"/>
  <c r="H10" i="9"/>
  <c r="G10" i="9"/>
  <c r="H9" i="9"/>
  <c r="G9" i="9"/>
  <c r="H8" i="9"/>
  <c r="G8" i="9"/>
  <c r="H7" i="9"/>
  <c r="G7" i="9"/>
  <c r="H6" i="9"/>
  <c r="G6" i="9"/>
  <c r="H5" i="9"/>
  <c r="G5" i="9"/>
  <c r="F341" i="10"/>
  <c r="D5" i="11"/>
  <c r="H30" i="9"/>
  <c r="H32" i="9"/>
  <c r="D9" i="11"/>
  <c r="F340" i="10"/>
  <c r="E5" i="11"/>
  <c r="F5" i="11"/>
  <c r="H276" i="7"/>
  <c r="H288" i="7"/>
  <c r="H286" i="7"/>
  <c r="H282" i="7"/>
  <c r="H280" i="7"/>
  <c r="H274" i="7"/>
  <c r="H270" i="7"/>
  <c r="H266" i="7"/>
  <c r="H258" i="7"/>
  <c r="H255" i="7"/>
  <c r="H250" i="7"/>
  <c r="H247" i="7"/>
  <c r="H237" i="7"/>
  <c r="H235" i="7"/>
  <c r="G287" i="7"/>
  <c r="F287" i="7"/>
  <c r="G285" i="7"/>
  <c r="F285" i="7"/>
  <c r="G281" i="7"/>
  <c r="G279" i="7"/>
  <c r="G275" i="7"/>
  <c r="F275" i="7"/>
  <c r="G273" i="7"/>
  <c r="H31" i="9"/>
  <c r="E9" i="11"/>
  <c r="F9" i="11"/>
  <c r="H291" i="7"/>
  <c r="H218" i="7"/>
  <c r="H220" i="7"/>
  <c r="H300" i="7"/>
  <c r="H210" i="7"/>
  <c r="H207" i="7"/>
  <c r="H205" i="7"/>
  <c r="H203" i="7"/>
  <c r="H199" i="7"/>
  <c r="H197" i="7"/>
  <c r="H195" i="7"/>
  <c r="H185" i="7"/>
  <c r="H183" i="7"/>
  <c r="H179" i="7"/>
  <c r="H177" i="7"/>
  <c r="H173" i="7"/>
  <c r="H171" i="7"/>
  <c r="H169" i="7"/>
  <c r="H167" i="7"/>
  <c r="H165" i="7"/>
  <c r="H163" i="7"/>
  <c r="H161" i="7"/>
  <c r="H159" i="7"/>
  <c r="H157" i="7"/>
  <c r="H155" i="7"/>
  <c r="H153" i="7"/>
  <c r="H151" i="7"/>
  <c r="H149" i="7"/>
  <c r="H147" i="7"/>
  <c r="H143" i="7"/>
  <c r="H141" i="7"/>
  <c r="H139" i="7"/>
  <c r="H135" i="7"/>
  <c r="H125" i="7"/>
  <c r="H122" i="7"/>
  <c r="H99" i="7"/>
  <c r="H85" i="7"/>
  <c r="H76" i="7"/>
  <c r="H73" i="7"/>
  <c r="H71" i="7"/>
  <c r="H69" i="7"/>
  <c r="H65" i="7"/>
  <c r="H63" i="7"/>
  <c r="H61" i="7"/>
  <c r="H57" i="7"/>
  <c r="H55" i="7"/>
  <c r="H51" i="7"/>
  <c r="H49" i="7"/>
  <c r="H45" i="7"/>
  <c r="H43" i="7"/>
  <c r="H41" i="7"/>
  <c r="H37" i="7"/>
  <c r="H35" i="7"/>
  <c r="H24" i="7"/>
  <c r="H21" i="7"/>
  <c r="H18" i="7"/>
  <c r="H16" i="7"/>
  <c r="H12" i="7"/>
  <c r="H10" i="7"/>
  <c r="H187" i="7"/>
  <c r="H298" i="7"/>
  <c r="H212" i="7"/>
  <c r="H299" i="7"/>
  <c r="H26" i="7"/>
  <c r="H296" i="7"/>
  <c r="H128" i="7"/>
  <c r="H297" i="7"/>
  <c r="H118" i="1"/>
  <c r="H106" i="1"/>
  <c r="H80" i="1"/>
  <c r="H64" i="1"/>
  <c r="H52" i="1"/>
  <c r="H32" i="1"/>
  <c r="H200" i="1"/>
  <c r="H191" i="1"/>
  <c r="H180" i="1"/>
  <c r="H171" i="1"/>
  <c r="H162" i="1"/>
  <c r="H153" i="1"/>
  <c r="H144" i="1"/>
  <c r="H135" i="1"/>
  <c r="H126" i="1"/>
  <c r="H53" i="5"/>
  <c r="H42" i="5"/>
  <c r="H29" i="5"/>
  <c r="H23" i="5"/>
  <c r="H15" i="5"/>
  <c r="H4" i="5"/>
  <c r="H285" i="1"/>
  <c r="H118" i="5"/>
  <c r="D7" i="11"/>
  <c r="D6" i="11"/>
  <c r="H120" i="5"/>
  <c r="F7" i="11"/>
  <c r="H287" i="1"/>
  <c r="F6" i="11"/>
  <c r="H119" i="5"/>
  <c r="E7" i="11"/>
  <c r="H286" i="1"/>
  <c r="E6" i="11"/>
  <c r="H301" i="7"/>
  <c r="H303" i="7"/>
  <c r="H305" i="7"/>
  <c r="F8" i="11"/>
  <c r="F10" i="11"/>
  <c r="D8" i="11"/>
  <c r="D10" i="11"/>
  <c r="H304" i="7"/>
  <c r="E8" i="11"/>
  <c r="E10" i="11"/>
</calcChain>
</file>

<file path=xl/sharedStrings.xml><?xml version="1.0" encoding="utf-8"?>
<sst xmlns="http://schemas.openxmlformats.org/spreadsheetml/2006/main" count="1542" uniqueCount="908">
  <si>
    <t>KOM</t>
  </si>
  <si>
    <t>Opis</t>
  </si>
  <si>
    <t>Sjedeća garnitura sastoji se od:</t>
  </si>
  <si>
    <t>POLICE ZA KNJIGE</t>
  </si>
  <si>
    <t>UKUPNO:</t>
  </si>
  <si>
    <t>PDV 25%:</t>
  </si>
  <si>
    <t>UKUPNO S PDV-OM:</t>
  </si>
  <si>
    <t>Stolica za učionicu</t>
  </si>
  <si>
    <t xml:space="preserve">Stol za učionicu </t>
  </si>
  <si>
    <t>- Sklopiv;</t>
  </si>
  <si>
    <t>- Boja ploče: Javor;</t>
  </si>
  <si>
    <t>- ABS rubovi iste boje kao i ploča;</t>
  </si>
  <si>
    <t>- Ploča: Od iverice, presvučene smolom;</t>
  </si>
  <si>
    <t>- Debljina ploče: 25 mm;</t>
  </si>
  <si>
    <t>- Noge: Metalne, svjetlo sive boje, u obliku slova T;</t>
  </si>
  <si>
    <t>- Uredska stolica;</t>
  </si>
  <si>
    <t>- Konferencijska stolica;</t>
  </si>
  <si>
    <t>Napomena:</t>
  </si>
  <si>
    <t>Fotelja</t>
  </si>
  <si>
    <t>- Fotelja s ležajem;</t>
  </si>
  <si>
    <t>- Bočne stranice fotelje moraju omogućiti međusobno spajanje-bez čvrste veze;</t>
  </si>
  <si>
    <t>-Materijal: Eko koža;</t>
  </si>
  <si>
    <t>- Boja: Crna;</t>
  </si>
  <si>
    <t>- Dimenzije fotelje ŠxDxV (cm): 100-110x95-105x100-110;</t>
  </si>
  <si>
    <t>- Dimenzije ležaja ŠxD min (cm): 190x90;</t>
  </si>
  <si>
    <t>- Klub stolić</t>
  </si>
  <si>
    <t>STOLIĆ</t>
  </si>
  <si>
    <t>- Dimenzije ŠxDxV (cm): 80-90x130-150x50-60</t>
  </si>
  <si>
    <t>- Materijal izrade: Masivno drvo + metal;</t>
  </si>
  <si>
    <t>- Uz osnovnu ploču, stolić ima i donju policu;</t>
  </si>
  <si>
    <t xml:space="preserve">Uredska stolica </t>
  </si>
  <si>
    <t>- Naslon za ruke;</t>
  </si>
  <si>
    <t>- Funkcije:</t>
  </si>
  <si>
    <t>- Okretanje;</t>
  </si>
  <si>
    <t>- Podešavanje nagiba naslona;</t>
  </si>
  <si>
    <t>- Mehanizam zaključavanja</t>
  </si>
  <si>
    <t>-Broj pretinaca za cipele: 3;</t>
  </si>
  <si>
    <t>- Garderobni ormar sa klupom;</t>
  </si>
  <si>
    <t>-Broj pretinaca za cipele: 4;</t>
  </si>
  <si>
    <t>- Boja: Siva;</t>
  </si>
  <si>
    <t>- Isporučuje se zajedno sa bravom za svaka vrata + dva ključa po bravi;</t>
  </si>
  <si>
    <t>- Broj pretinaca sa zasebnim vratima: 4;</t>
  </si>
  <si>
    <t>- Broj pretinaca sa zasebnim vratima: 3;</t>
  </si>
  <si>
    <t>- Boja: Siva sa crvenim vratima;</t>
  </si>
  <si>
    <t>kom</t>
  </si>
  <si>
    <t>- Karakteristike:</t>
  </si>
  <si>
    <t>- Mogućnost podešavanja polica prema potrebi;</t>
  </si>
  <si>
    <t>LOPTA KOŠARKAŠKA</t>
  </si>
  <si>
    <t>Cijena</t>
  </si>
  <si>
    <t>- Stalak za mrežu za odbojku postavlja se na plato ispred vatrogasnog doma;</t>
  </si>
  <si>
    <t>- Stalak mora biti opremljen zatezačem mreže;</t>
  </si>
  <si>
    <t>- Prenosiv, jednostavno postavljanje i uklanjanje prema potrebi, bez upotrebe alata;</t>
  </si>
  <si>
    <t>- Antikorozivna zaštita: Cinčanje;</t>
  </si>
  <si>
    <t>MREŽA ZA ODBOJKU</t>
  </si>
  <si>
    <t>STALAK ZA ODBOJKU</t>
  </si>
  <si>
    <t>- Dimenzije i karakteristike: Prema FIVB pravilima;</t>
  </si>
  <si>
    <t>- Materijal: Polipropilen;</t>
  </si>
  <si>
    <t>- Sa rubnim trakama;</t>
  </si>
  <si>
    <t>- Sa nosačima "antena" + "Antene" (2 kom);</t>
  </si>
  <si>
    <t>- Promjer: 100 - 120 mm;</t>
  </si>
  <si>
    <t>- Baza za fiksiranje u pod mora biti postavljena na način da ne ometa ostale aktivnosti kada mreža nije postavljena (vatrogasne vježbe, ostali sportovi, priredbe i druge manifestacije): "Čahure" sa pripadajućim poklopcima "utopljenim" u razinu podloge;</t>
  </si>
  <si>
    <t>- Veličina: 5;</t>
  </si>
  <si>
    <t>LOPTA ZA ODBOJKU</t>
  </si>
  <si>
    <t>- Jednocijevna metalna konstrukcija;</t>
  </si>
  <si>
    <t>- Postavljanje sa pripremnim radovima mora biti uračunato u cijenu;</t>
  </si>
  <si>
    <t>- Ploča: 180x105 cm sa metalnim okvirom;</t>
  </si>
  <si>
    <t>- Izbočenje ploče u odnosu na nosivu cijev: 200-230 cm;</t>
  </si>
  <si>
    <t>- Konstrukcija se isporučuje sa pločom, obručem i mrežicom;</t>
  </si>
  <si>
    <t>- Ostale karakteristike (košarkaška ploča, visina obruča…):  U sukladnosti sa važećim košarkaškim pravilima;</t>
  </si>
  <si>
    <t>- Promjer profila: min 40 mm;</t>
  </si>
  <si>
    <t>- Konstrukcija mora biti u sukladnosti sa važećim košarkaškim pravilima te mora udovoljavati svim uvjetima igre te pružati sigurnost o čemu dobavljač jamči pismenim jamstvom proizvođača;</t>
  </si>
  <si>
    <t>- Izvedba konstrukcije mora omogućavati jednostavno pomicanje;</t>
  </si>
  <si>
    <t>- Konstrukcija se isporučuje zajedno sa eventualno potrebnom opremom za pomicanje te utegom ukoliko je isti potreban;</t>
  </si>
  <si>
    <t>- Izbočenje ploče u odnosu na konstrukciju: 200-230 cm;</t>
  </si>
  <si>
    <t>Jed. Mjere</t>
  </si>
  <si>
    <t>Količina</t>
  </si>
  <si>
    <t>debljine sa 5 polica u 25mm debljine te sa</t>
  </si>
  <si>
    <t>punim leđima u 18mm u iveralu hrast. Sve je</t>
  </si>
  <si>
    <t>kantirano ABS trakom 2mm debljine u boji</t>
  </si>
  <si>
    <t>antracita. Dim: 6000x1850x290</t>
  </si>
  <si>
    <t>Izrada ormara za knjige iz iverala hrast 25mm</t>
  </si>
  <si>
    <t>antracita. Dim: 580x1850x290</t>
  </si>
  <si>
    <t>Iznos bez PDV-a</t>
  </si>
  <si>
    <t>antracita. Dim: 6640x1850x290</t>
  </si>
  <si>
    <t>debljine sa 4 polica u 25mm debljine te sa</t>
  </si>
  <si>
    <t>antracita. Dim: 7470x1650x290</t>
  </si>
  <si>
    <t>debljine sa 3 polica u 25mm debljine te sa</t>
  </si>
  <si>
    <t>antracita. Dim: 7500x1400x290</t>
  </si>
  <si>
    <t>U cijenu opreme mora biti uračunata ukupna cijena uključujući dostavu, unošenje i montažu.</t>
  </si>
  <si>
    <t>antracita. Dim:4860x1850x290</t>
  </si>
  <si>
    <t>pomične metalne nosače na rasteru svaka</t>
  </si>
  <si>
    <t>32mm.Dim:2200x1850x290</t>
  </si>
  <si>
    <t>antracita. Ormar ima na svim policama</t>
  </si>
  <si>
    <t>antracita. Dim: 4150x1850x290</t>
  </si>
  <si>
    <t>antracita. Dim: 2075x1650x290</t>
  </si>
  <si>
    <t>Oprema za teretanu</t>
  </si>
  <si>
    <t>Napajanje: 220 V</t>
  </si>
  <si>
    <t>Programi za vježbanje: Min 15 različitih programa;</t>
  </si>
  <si>
    <t>Max brzina: ne manja od 18 km/h;</t>
  </si>
  <si>
    <t>Mogućnost naknadne nadogradnje softverskog sustava;</t>
  </si>
  <si>
    <t>Bluetooth priključak;</t>
  </si>
  <si>
    <t>Mogućnost jednostavnog sklapanja (preklapanja) radi pospreme;</t>
  </si>
  <si>
    <t>Nagib: Automatski -3 - +15%;</t>
  </si>
  <si>
    <t>Mjerenje otkucaja srca;</t>
  </si>
  <si>
    <t>Snaga elektro motora: min 3,5 KS</t>
  </si>
  <si>
    <t>Ekran: min 7", osjetljiv na dodir;</t>
  </si>
  <si>
    <t>Vučni kabel: Središnje pozicioniranje;</t>
  </si>
  <si>
    <t>Sustav otpora: Magnetni, zamašnjak 4-5 kg;</t>
  </si>
  <si>
    <t>Prikaz informacija: Vrijeme, udaljenost, potrošnja kalorija, broj zamaha;</t>
  </si>
  <si>
    <t>Mjerenje pulsa: Da, signal za gornju granicu. Mjerenje i u fazi mirovanja;</t>
  </si>
  <si>
    <t>Područje snage: min 8 stupnjeva;</t>
  </si>
  <si>
    <t>Prijenos snage: remenski;</t>
  </si>
  <si>
    <t>Udaljenost (gazište-sjedalo): 34-104 cm +/-5 cm;</t>
  </si>
  <si>
    <t>Ciljani trening: Da;</t>
  </si>
  <si>
    <t>Traka za trčanje DxŠ 150 x 50 (+/- 10 cm);</t>
  </si>
  <si>
    <t>Dimenzije DxŠxV: 220x60x100 +/-5 cm;</t>
  </si>
  <si>
    <t>Trening uže s presvlakom;</t>
  </si>
  <si>
    <t>-Promjer: 38 mm;</t>
  </si>
  <si>
    <t>-Dužina: 12 m;</t>
  </si>
  <si>
    <t>Elastični obruči za jačanje nogu i gluteusa;</t>
  </si>
  <si>
    <t>- Širina: 8-10 cm;</t>
  </si>
  <si>
    <t>-U tri veličine: 32, 37, 42 cm +/-2cm;</t>
  </si>
  <si>
    <t>Dimenzije DxŠxV: 120X55X110 +/-5 cm;</t>
  </si>
  <si>
    <t>Max. opterećenje: min 130 km;</t>
  </si>
  <si>
    <t>Maksimalno opterećenje: Min. 150 kg;</t>
  </si>
  <si>
    <t>Težina bicikle: Max 65 kg;</t>
  </si>
  <si>
    <t>Podesiv otpor;</t>
  </si>
  <si>
    <t>Magnetni sustav otpora;</t>
  </si>
  <si>
    <t>Podesivo sjedalo: vertikalno i horizontalno;;</t>
  </si>
  <si>
    <t>Pedale sa sigurnosnim remenom;</t>
  </si>
  <si>
    <t>Držač za bocu;</t>
  </si>
  <si>
    <t>Kotačići za lakše pomicanje unutar prostora;</t>
  </si>
  <si>
    <t>Zamašnjak: 15-20 kg;</t>
  </si>
  <si>
    <t>Podesiv upravljač: Po visini i pod dužini;</t>
  </si>
  <si>
    <t>Iznos bez      PDV-a</t>
  </si>
  <si>
    <t>- Sidrenje: Podno;</t>
  </si>
  <si>
    <t>- Dimenzije i karakteristike: Prema FIBA pravilima;</t>
  </si>
  <si>
    <t>- Veličina: 7;</t>
  </si>
  <si>
    <t>- Materijal: Sintetička koža;</t>
  </si>
  <si>
    <t>KOŠ ZA KOŠARKU FIKSNI + KONSTRUKCIJA</t>
  </si>
  <si>
    <t>KOŠ ZA KOŠARKU MOBILNI + KONSTRUKCIJA</t>
  </si>
  <si>
    <t>Namijenjena za spinning trening;</t>
  </si>
  <si>
    <t>- Ormari se isporučuju sa master ključem-2kom;</t>
  </si>
  <si>
    <t>Oprema mora biti namijenjena za profesionalnu upotrebu u javno dostupnoj fitness dvorani.</t>
  </si>
  <si>
    <t>URED-UČIONA-MMC</t>
  </si>
  <si>
    <t>Sjedeća garnitura</t>
  </si>
  <si>
    <t>- Metalna konstrukcija crne boje;</t>
  </si>
  <si>
    <t>Kutni kauč na razvlačenje: 1 kom;</t>
  </si>
  <si>
    <t>Fotelja sa relax funkcijom: 6 kom;</t>
  </si>
  <si>
    <t>Komponente sustava:</t>
  </si>
  <si>
    <t>- Personalizirana kartica za ulaz - Individualna;</t>
  </si>
  <si>
    <t>- Ulazak omogućen samo u zadanom rasponu vremena - Naručitelj samostalno određuje i mijenja raspon vremena prema potrebi;</t>
  </si>
  <si>
    <t>- Mogućnost otvaranja vrata klasičnim ključem u slučaju nestanka električne energije;</t>
  </si>
  <si>
    <t>- Ograničeni rok važenja kartice. Naručitelj samostalno određuje rok važenja i samostalno reaktivira karticu;</t>
  </si>
  <si>
    <t>- Mogućnost evidentiranja i uvida u evidenciju ulaska u prostor putem aplikacije za pojedinu karticu</t>
  </si>
  <si>
    <t>- Boja: Kućište bijelo, vrata crna ili tamno smeđa;</t>
  </si>
  <si>
    <t>- Vanjske dimenzije (min) VxDxŠ (mm): 2000x590x590;</t>
  </si>
  <si>
    <t>- Zapremina: min 320 litara;</t>
  </si>
  <si>
    <t>- Automatsko odleđivanje;</t>
  </si>
  <si>
    <t>- LED unutarnja rasvjeta;</t>
  </si>
  <si>
    <t>- Unutarnji ventilator za ravnomjerno održavanje temperature;</t>
  </si>
  <si>
    <t>- Promotivni panel sa svjetlom i prekidačem za svjetlo;</t>
  </si>
  <si>
    <t>- Podesive police obložene bijelom polimernom bojom: min 5 kom;</t>
  </si>
  <si>
    <t>VATROGASNI  DOM  KLANA</t>
  </si>
  <si>
    <t>TROŠKOVNIK RADOVA UREĐENJA</t>
  </si>
  <si>
    <t>I.</t>
  </si>
  <si>
    <t>1.</t>
  </si>
  <si>
    <t>a/ prizemlje</t>
  </si>
  <si>
    <t>m2</t>
  </si>
  <si>
    <t>a</t>
  </si>
  <si>
    <t>b/ kat</t>
  </si>
  <si>
    <t>2.</t>
  </si>
  <si>
    <t>3.</t>
  </si>
  <si>
    <t>4.</t>
  </si>
  <si>
    <t>5.</t>
  </si>
  <si>
    <t>c/ umivaonik - prizemlje (4kom) i kat(5 kom)</t>
  </si>
  <si>
    <t>6.</t>
  </si>
  <si>
    <t>II.</t>
  </si>
  <si>
    <t>III.</t>
  </si>
  <si>
    <t>IV.</t>
  </si>
  <si>
    <t>SVE MJERE UZETI NA OBJEKTU.</t>
  </si>
  <si>
    <t>širine 82,0 cm</t>
  </si>
  <si>
    <t>širine 62,0 cm</t>
  </si>
  <si>
    <t>b/kat</t>
  </si>
  <si>
    <t>širine 72,0 cm</t>
  </si>
  <si>
    <t>Dobava i ugradnja brave sa pripadajućim ključem.</t>
  </si>
  <si>
    <t>Dobava i postava kvake sa rozetom i rozetom za ključ.</t>
  </si>
  <si>
    <t>širine 90,0 cm</t>
  </si>
  <si>
    <t>širine 60,0 cm</t>
  </si>
  <si>
    <t>širine 40,0 cm</t>
  </si>
  <si>
    <t>širine 30,0 cm</t>
  </si>
  <si>
    <t>Dobava i postava pokrovne radne ploče na samostojećim kuhinjskim elementima prema izmjeri.</t>
  </si>
  <si>
    <t>m'</t>
  </si>
  <si>
    <t>7.</t>
  </si>
  <si>
    <t>Dobava, ugradnja i montaža kuhinjskih električnih uređaja.</t>
  </si>
  <si>
    <t>8.</t>
  </si>
  <si>
    <t>V.</t>
  </si>
  <si>
    <t>Dobava  potrebnih pvc cijevi i izrada odvoda vode sa spajanjem na instalaciju postojeće sanitarije odvodnje u objektu.</t>
  </si>
  <si>
    <t>Ø 110</t>
  </si>
  <si>
    <t>Ø 75</t>
  </si>
  <si>
    <t>Ø 50</t>
  </si>
  <si>
    <t>Dobava i montaža sanitarija:</t>
  </si>
  <si>
    <t>a/ tuš kada - prizemlje š= 90,0 cm</t>
  </si>
  <si>
    <t xml:space="preserve"> tuš kada - kat   š= 90,0 cm</t>
  </si>
  <si>
    <t>tuš kada - kat  š= 80,0 cm</t>
  </si>
  <si>
    <t>b/ wc samostojeća školjka - prizemlje (2kom) i kat(4 kom)</t>
  </si>
  <si>
    <t>d/ niskotlačni vodokotlić - prizemlje (2kom) i kat(4 kom)</t>
  </si>
  <si>
    <t>e/ tuš slavine - prizemlje (2kom) i kat(4 kom)</t>
  </si>
  <si>
    <t>f/ wc daske - prizemlje (2kom) i kat(4 kom)</t>
  </si>
  <si>
    <t>g/ wc četka - prizemlje (2kom) i kat(4 kom)</t>
  </si>
  <si>
    <t>h/ držač wc papira - prizemlje (2kom) i kat(4 kom)</t>
  </si>
  <si>
    <t>i/ dozator držač sapuna -  prizemlje (4kom) i kat(5 kom)</t>
  </si>
  <si>
    <t>j/ držač ručnika -  prizemlje (2kom) i kat(4 kom)</t>
  </si>
  <si>
    <t>k/ pisoar-  prizemlje (1kom) i kat(1 kom)</t>
  </si>
  <si>
    <t>l/ ventil pisoara-  prizemlje (1kom) i kat(1 kom)</t>
  </si>
  <si>
    <t>Dobava  i ugradnja potrebnih ventila:</t>
  </si>
  <si>
    <t>Ø 1/2"  - prizemlje 5 kom i kat 5 kom</t>
  </si>
  <si>
    <t>Ø 3/8"  - prizemlje 10 kom i kat 15 kom</t>
  </si>
  <si>
    <t>Dobava i montaža jednoručnih slavina:</t>
  </si>
  <si>
    <t>umivaonik - prizemlje 4 kom i kat 5 kom</t>
  </si>
  <si>
    <t xml:space="preserve">kuhinja - prizemlje 1 kom </t>
  </si>
  <si>
    <t>VI.</t>
  </si>
  <si>
    <t>Dvokratno ličenje stropova akrilnom bijelom bojom.</t>
  </si>
  <si>
    <t>garaža</t>
  </si>
  <si>
    <t>spremište</t>
  </si>
  <si>
    <t>kat</t>
  </si>
  <si>
    <t>Dvokratno ličenje zidova akrilnom bijelom bojom.</t>
  </si>
  <si>
    <t>REKAPITULACIJA</t>
  </si>
  <si>
    <t>Opremanje svlačiona sanitarnih čvorova i zajedničkih prostorija u prizemlju i u teretani</t>
  </si>
  <si>
    <t>Dobava i ugradnja sustava kontrole pristupa u teretanu</t>
  </si>
  <si>
    <t>- Dimenzije: ŠxVxD (mm): 6500X4000X600 mm (segmentno);</t>
  </si>
  <si>
    <t>- Nosivost po polici: min 150 kg;</t>
  </si>
  <si>
    <t>- Min. duljina zasebnog segmenta (mm): 1500</t>
  </si>
  <si>
    <t>- Ponudom mora biti obuhvaćena i montaža;</t>
  </si>
  <si>
    <t>- Broj polica: min 5, max 7;</t>
  </si>
  <si>
    <t>Dobava i montaža spremišnog regala;</t>
  </si>
  <si>
    <t>Dobava spremišnog regala za prostor prizemlja;</t>
  </si>
  <si>
    <t>- Regal se fiksno pričvršćuje uz zid;</t>
  </si>
  <si>
    <t>PDV 25%</t>
  </si>
  <si>
    <t>Bojler je opremljen toplovodnim grijalicama ,ogrijevne površine, gornja,A=1,3 m2, donja A=2,4 m2,maximalni radni tlak,p=6 bara.</t>
  </si>
  <si>
    <t>El.grijač,Nel=3,5 kW</t>
  </si>
  <si>
    <t>hladna -topla voda: R5/4",</t>
  </si>
  <si>
    <t>izmjenjivač topline:R1"</t>
  </si>
  <si>
    <t>dimenzija:750/1800</t>
  </si>
  <si>
    <t>TipTDSFF/E 500 l-emajlirani</t>
  </si>
  <si>
    <t>kom.</t>
  </si>
  <si>
    <t>jednakovrijedno___________________________</t>
  </si>
  <si>
    <t xml:space="preserve">u sustav centralnog grijanja u svrhu akumulacije toplinske </t>
  </si>
  <si>
    <t>energije,te ekonomičnijeg rada kotla.</t>
  </si>
  <si>
    <t>Tip CAS 1001</t>
  </si>
  <si>
    <t>Sadržaj spremnika,V=925l</t>
  </si>
  <si>
    <t>dimenzija:790/2195 mm</t>
  </si>
  <si>
    <t>Masa:215 kg</t>
  </si>
  <si>
    <t>Dobava  crpke za recirkulaciju tople vode</t>
  </si>
  <si>
    <t>protoka,V=500 l/h,napora,H=30 kPa</t>
  </si>
  <si>
    <t>Hladna rampa priključka hladne vode na bojler,koja se sastoji iz:</t>
  </si>
  <si>
    <t>zaporni ventil NO25  kom.1</t>
  </si>
  <si>
    <t>redukcioni ventil NO25(p=6 bara) kom.1</t>
  </si>
  <si>
    <t>nepovratni ventil NO25 ,kom.1</t>
  </si>
  <si>
    <t>sigurnosni ventil NO25,kom.1</t>
  </si>
  <si>
    <t>Zatvorena ex.posuda,V=25l(p=bara) kom.1</t>
  </si>
  <si>
    <t>kompl.</t>
  </si>
  <si>
    <t>Termostatski 3-putni mješajući ventil za sanitarnu vode.</t>
  </si>
  <si>
    <t>priključak:NO25</t>
  </si>
  <si>
    <t>Dobava pratećeg cjevovoda do izljevnih mjesta.</t>
  </si>
  <si>
    <t>PPR 25</t>
  </si>
  <si>
    <t>PPR15</t>
  </si>
  <si>
    <t>NO25</t>
  </si>
  <si>
    <t>NO15</t>
  </si>
  <si>
    <t>Priključci:</t>
  </si>
  <si>
    <t>Dobava  bojlera   za toplu vodu,sadržaja V=600l</t>
  </si>
  <si>
    <t>- Isporučuje sa master ključem-2kom;</t>
  </si>
  <si>
    <t>VENTILACIJA GARAŽA</t>
  </si>
  <si>
    <t>RAČUNALNA OPREMA</t>
  </si>
  <si>
    <t>Vrsta uređaja</t>
  </si>
  <si>
    <t>Zadovoljava (upisati DA ili NE)</t>
  </si>
  <si>
    <t>Radni sustav</t>
  </si>
  <si>
    <t>CPU</t>
  </si>
  <si>
    <t>RAM</t>
  </si>
  <si>
    <t>Matična ploča</t>
  </si>
  <si>
    <t>B360 chipset</t>
  </si>
  <si>
    <t>Utori za proširenje</t>
  </si>
  <si>
    <t>(4) USB 2.0: straga
(4) USB 3.1 Gen 1: (2) sprijeda, (2) straga
(1) USB 3.1 Gen 2: (1) straga: opcionalno
(2) PS / 2: izborno
(1) DisplayPort 1.2 (straga)
(1) VGA (straga)
(1) Slušalice, prednje
(1) Audio ulaz, straga
(1) Izlaz zvuka, straga
(1) RJ-45 Ethernet
(2) Serijski RS-232: opcionalno
(2) PCI Express x1 (v3.0)
(1) PCI Express x16 (v3.0)
(3) SATA portovi
(1) M.2 PCIe x1 2230 (za WLAN)
(1) M.2 PCIe x4 2280/2230 Combo (za pohranu)</t>
  </si>
  <si>
    <t>Ladice za uređaje (bays)</t>
  </si>
  <si>
    <t>2 unutarnje 
2 vanjske</t>
  </si>
  <si>
    <t>Hard disk</t>
  </si>
  <si>
    <t>Priključci</t>
  </si>
  <si>
    <t>Sigurnosni sustav</t>
  </si>
  <si>
    <t>Grafička kartica</t>
  </si>
  <si>
    <t>Mrežna kartica</t>
  </si>
  <si>
    <t>Sound sistem</t>
  </si>
  <si>
    <t>Kućište</t>
  </si>
  <si>
    <t>Tower kućište, unutarnje napajanje od 180 W, efikasnost min. 90%, aktivni PFC, za zaštitom od prašine</t>
  </si>
  <si>
    <t>maks. dimenzija 18 x 28 x 34 cm, maks. težine 6kg</t>
  </si>
  <si>
    <t>Jamstveni rok</t>
  </si>
  <si>
    <t>Min 3 godine on-site jamstvo proizvođača</t>
  </si>
  <si>
    <t>Tipkovnica</t>
  </si>
  <si>
    <t>Tipkovnica s HR znakovljem istog proizvođača kao i računalo</t>
  </si>
  <si>
    <t>Miš</t>
  </si>
  <si>
    <t>Miš USB žičani sa dvije tipke i scrollom istog proizvođača kao i računalo</t>
  </si>
  <si>
    <t>Monitor tip I - minimalni tehnički zahtjevi</t>
  </si>
  <si>
    <t>Dijagonala</t>
  </si>
  <si>
    <t>Matrica</t>
  </si>
  <si>
    <t>IPS</t>
  </si>
  <si>
    <t>Pozadinsko osvjetljenje</t>
  </si>
  <si>
    <t>LED</t>
  </si>
  <si>
    <t>Veličina točke</t>
  </si>
  <si>
    <t>170º (horizontalno), 160º (vertikalno)</t>
  </si>
  <si>
    <t>Odnos kontrasta</t>
  </si>
  <si>
    <t>Vrijeme odziva</t>
  </si>
  <si>
    <t>Osvjetljenje</t>
  </si>
  <si>
    <t>Snaga u radu</t>
  </si>
  <si>
    <t>30 W maksimum, uobičajeno 24 W</t>
  </si>
  <si>
    <t xml:space="preserve">Maksimalna razlučivost </t>
  </si>
  <si>
    <t>Aspect Ratio</t>
  </si>
  <si>
    <t>Video ulaz</t>
  </si>
  <si>
    <t xml:space="preserve">1) DisplayPort 1.2, (1) Podrška za VGAHDCP na DisplayPortu; VGA i DisplayPort kabel u kutiji uređaja </t>
  </si>
  <si>
    <t>Podesivost</t>
  </si>
  <si>
    <t>Raspon nagiba -5 ° do + 22 ° (+ 0 / -3)</t>
  </si>
  <si>
    <t>Maksimalni broj boja</t>
  </si>
  <si>
    <t>do 16,7 milijuna boja pomoću FRC tehnologije</t>
  </si>
  <si>
    <t>Boja</t>
  </si>
  <si>
    <t>crna</t>
  </si>
  <si>
    <t>Frekvencija horizontalnog osvježavanja</t>
  </si>
  <si>
    <t>24-80kHz</t>
  </si>
  <si>
    <t>Frekvencija vertikalnog osvježavanja</t>
  </si>
  <si>
    <t>50-60 Hz</t>
  </si>
  <si>
    <t>Napajanje</t>
  </si>
  <si>
    <t>Integrirano 100-240V, uključen kabel za napajanje</t>
  </si>
  <si>
    <t>Energetska klasa/certifikati</t>
  </si>
  <si>
    <t>ENERGY STAR</t>
  </si>
  <si>
    <t>Sigurnost</t>
  </si>
  <si>
    <t>Mogućnost zaključavanja lock sustavom</t>
  </si>
  <si>
    <t>min. 3 godine jamstvo proizvođača</t>
  </si>
  <si>
    <t xml:space="preserve">Pisač / skener / kopirka / faks </t>
  </si>
  <si>
    <t>Vrsta ispisa</t>
  </si>
  <si>
    <t>Razlučivost ispisa</t>
  </si>
  <si>
    <t>Višenamjenski</t>
  </si>
  <si>
    <t>Pisanje, Skeniranje, Kopiranje, Fax</t>
  </si>
  <si>
    <t>Razlučivost skeniranja</t>
  </si>
  <si>
    <t>Izlazni formati</t>
  </si>
  <si>
    <t>BMP, JPEG, TIFF, PDF</t>
  </si>
  <si>
    <t>Vrsta faksa</t>
  </si>
  <si>
    <t>Mogućnost slanja faksa crno-bijelo i u boji</t>
  </si>
  <si>
    <t>Memoriranje stranica</t>
  </si>
  <si>
    <t>Funkcija faksa</t>
  </si>
  <si>
    <t>Slanje faksa preko računala, Automatski poziv zadnjeg biranog broja (Auto Redial), Adresar, Odgoda slanja, Slanje faksa na više brojeva</t>
  </si>
  <si>
    <t>Formati papira</t>
  </si>
  <si>
    <t>A4, A5, A6, B5, C6 (omotnica), DL (omotnica), Br. 10 (omotnica), Dopis, 9 x 13 cm, 10 x 15 cm, 16:9, Legal</t>
  </si>
  <si>
    <t>Duplex</t>
  </si>
  <si>
    <t>da</t>
  </si>
  <si>
    <t>Automatsko uvlačenje dokumenata</t>
  </si>
  <si>
    <t>Kapacitet ladice za papir</t>
  </si>
  <si>
    <t>Odgovarajuća težina papira</t>
  </si>
  <si>
    <t>64 g/m² - 250 g/m²</t>
  </si>
  <si>
    <t>Obrada medija</t>
  </si>
  <si>
    <t>Automatsko uvlačenje papira, Automatski obostrani ispis, Ispis bez ruba</t>
  </si>
  <si>
    <t>Potrošnja energije</t>
  </si>
  <si>
    <t>12 W (samostalno kopiranje, slovni uzorak ISO/IEC 24712), 1 W (način rada u mirovanju), 5,4 W Spreman, 0,3 W (isključiti)</t>
  </si>
  <si>
    <t>Mjere proizvoda</t>
  </si>
  <si>
    <t>USB, Ethernet, WiFi, Wi-Fi Direct</t>
  </si>
  <si>
    <t>LCD zaslon</t>
  </si>
  <si>
    <t>Vrsta: Boja, Dijagonalno: 6,1 cm</t>
  </si>
  <si>
    <t>Iskoristivost crne tinte</t>
  </si>
  <si>
    <t>Iskoristivost tinte u boji</t>
  </si>
  <si>
    <t>Projektorsko platno</t>
  </si>
  <si>
    <t>Veličina dijagonale slike</t>
  </si>
  <si>
    <t xml:space="preserve">Površina zaslona  </t>
  </si>
  <si>
    <t>Kut gledanja</t>
  </si>
  <si>
    <t>Stalak</t>
  </si>
  <si>
    <t>pokretni tronožac</t>
  </si>
  <si>
    <t>Omjer stranica</t>
  </si>
  <si>
    <t>1:1</t>
  </si>
  <si>
    <t>Vidljive dimenzije</t>
  </si>
  <si>
    <t>Interaktivna ploča</t>
  </si>
  <si>
    <t>Težina</t>
  </si>
  <si>
    <t>Dimenzije</t>
  </si>
  <si>
    <t>Jamstvo</t>
  </si>
  <si>
    <t>4:3</t>
  </si>
  <si>
    <t>Veličina ekrana</t>
  </si>
  <si>
    <t>Tehnologija digitalizacije</t>
  </si>
  <si>
    <t>DViT sa četiri kamere</t>
  </si>
  <si>
    <t>Završetak okvira</t>
  </si>
  <si>
    <t xml:space="preserve">Sučelje </t>
  </si>
  <si>
    <t>Osjetljiv na dodir</t>
  </si>
  <si>
    <t>Jedinstvene značajke</t>
  </si>
  <si>
    <t>Povezivost s računalom</t>
  </si>
  <si>
    <t>Sadrži 5 m (16') USB 2.0 kabel za spajanje na računalo. Podržava jednu vezu s računalom samo na primarnom zaslonu.</t>
  </si>
  <si>
    <t>Zahtjevi napajanja</t>
  </si>
  <si>
    <t>1,8 m (6 ') kabel za napajanje. Potrošnja energije je manja od 7 W (100V do 240V AC, 50/60 Hz, 5V DC 2.0A).</t>
  </si>
  <si>
    <t>Temperatura rada</t>
  </si>
  <si>
    <t>od 5°C do 35°C s do 80% vlage, bez kondenzacije</t>
  </si>
  <si>
    <t>Višedodirnost</t>
  </si>
  <si>
    <t>Omogućava rad na ploči dvjema osobama istovremeno, bilo da je riječ o pisanju i brisanju sadržaja ili jednostavnom i intuitivnom rotiranju, povećavanju, smanjivanju i manipuliranju objektima s kojima korisnici rade po interaktivnoj površini ploče</t>
  </si>
  <si>
    <t>Projektor</t>
  </si>
  <si>
    <t>Projekcijski sustav</t>
  </si>
  <si>
    <t>Tehnologija 3LCD</t>
  </si>
  <si>
    <t>LCD ploča</t>
  </si>
  <si>
    <t xml:space="preserve"> 0,59 inča s MLA (D8)</t>
  </si>
  <si>
    <t>Snop svjetla u boji</t>
  </si>
  <si>
    <t>Snop bijele svjetlosti</t>
  </si>
  <si>
    <t>Razlučivost</t>
  </si>
  <si>
    <t>Visoka razlučivost (HD)</t>
  </si>
  <si>
    <t>HD ready</t>
  </si>
  <si>
    <t>Omjer slike</t>
  </si>
  <si>
    <t>Omjer kontrasta</t>
  </si>
  <si>
    <t>Žarulja</t>
  </si>
  <si>
    <t>Ispravak iskrivljenja</t>
  </si>
  <si>
    <t>Ručno okomito: ± 7°, Ručno vodoravno ± 5°</t>
  </si>
  <si>
    <t>Učestalost osvježavanja okomite 2D slike</t>
  </si>
  <si>
    <t>50 Hz - 85 Hz</t>
  </si>
  <si>
    <t>Prikaz boja</t>
  </si>
  <si>
    <t>do 1,07 milijardi boja</t>
  </si>
  <si>
    <t>Omjer projekcije</t>
  </si>
  <si>
    <t>0,48:1</t>
  </si>
  <si>
    <t>Zoom</t>
  </si>
  <si>
    <t>Digitalni, Factor: 1 - 1,35</t>
  </si>
  <si>
    <t>Objektiv</t>
  </si>
  <si>
    <t>optički</t>
  </si>
  <si>
    <t>Veličina projekcije</t>
  </si>
  <si>
    <t>Udaljenost projekcije široki kut</t>
  </si>
  <si>
    <t>0,5 m ( 53 inča platno)</t>
  </si>
  <si>
    <t>Udaljenost projekcije Tele</t>
  </si>
  <si>
    <t>1,2 m ( 116 inča platno)</t>
  </si>
  <si>
    <t>Fokus</t>
  </si>
  <si>
    <t>Ručno</t>
  </si>
  <si>
    <t>Funkcija USB-zaslona</t>
  </si>
  <si>
    <t>4 u 1: slika/miš/zvuk/interaktivnost</t>
  </si>
  <si>
    <t>USB 2.0 tipa A, USB 2.0 tipa B, RS-232C, Ethernet sučelje (100 Base-TX/10 Base-T), Bežični LAN IEEE 802.11b/g/n (WiFi 4) (opcija), VGA ulaz (2x), VGA izlaz, HDMI ulaz, Kompozitni ulaz, Komponentni ulaz (2x), S-Video ulaz, Stereo miniutičnica za audioizlaz, Stereo miniutičnica za audioulaz (2x), ulaz za mikrofon, Činč audioulaz, Ulaz za sinkronizaciju, Izlaz za sinkronizaciju</t>
  </si>
  <si>
    <t>Povezivanje s pametnim telefonom</t>
  </si>
  <si>
    <t>Ad-Hoc / infrastrukturno</t>
  </si>
  <si>
    <t>Načini prikaza boje</t>
  </si>
  <si>
    <t>Ploča, Dinamično, Prezentacija, sRGB, Kazalište</t>
  </si>
  <si>
    <t>Interaktivnost</t>
  </si>
  <si>
    <t>Da – olovka</t>
  </si>
  <si>
    <t>Osobine</t>
  </si>
  <si>
    <t>Ugrađeni zvučnik, Prilagodljivi korisnički logotip, Digitalni zoom, Dinamička kontrola žarulje, Vodoravno i okomito ispravljanje trapezoidne slike, Interaktivan, Dug radni vijek žarulje, Ulaz za mikrofon, Mogućnost bežičnog LAN-a</t>
  </si>
  <si>
    <t>Razina buke</t>
  </si>
  <si>
    <t>Zvučnik</t>
  </si>
  <si>
    <t>min 16W</t>
  </si>
  <si>
    <t>Pisač / skener / kopirka</t>
  </si>
  <si>
    <t>Pisanje, Skeniranje, Kopiranje</t>
  </si>
  <si>
    <t>A4, A6, A5, B5, 10 x 15 cm, 13 x 18 cm, 16:9, DL (omotnica), Br. 10 (omotnica), C6 (omotnica), Dopis, Korisnički definirano, Legal</t>
  </si>
  <si>
    <t>USB, WiFi, Wi-Fi Direct</t>
  </si>
  <si>
    <t>Usluge mobilnog ispisa i ispisa u oblaku</t>
  </si>
  <si>
    <t>iPrint, Email Print, Google Cloud Print</t>
  </si>
  <si>
    <t>Nosač projektora</t>
  </si>
  <si>
    <t>Okretanje</t>
  </si>
  <si>
    <t xml:space="preserve"> 360°</t>
  </si>
  <si>
    <t>Nagib</t>
  </si>
  <si>
    <t>Podešavanje visine</t>
  </si>
  <si>
    <t>Antivirusna zaštita</t>
  </si>
  <si>
    <t>Presenter</t>
  </si>
  <si>
    <t>Zahtjevi sustava</t>
  </si>
  <si>
    <t>Priključak</t>
  </si>
  <si>
    <t>USB</t>
  </si>
  <si>
    <t>Klasa lasera</t>
  </si>
  <si>
    <t>Laser klase 2</t>
  </si>
  <si>
    <t>2 x AAA baterije</t>
  </si>
  <si>
    <t xml:space="preserve">Radna udaljenost bežične mreže: </t>
  </si>
  <si>
    <t>Bežična tehnologija</t>
  </si>
  <si>
    <t>bežična tehnologija 2,4 GHz</t>
  </si>
  <si>
    <t>Usluga i materijal  potreban za montažu opreme</t>
  </si>
  <si>
    <t>Usluga isporuka i montaže MFP uređaja (printer, skener, kopirka)</t>
  </si>
  <si>
    <t>Usluga isporuke i montaže interakcijske ploče i projektora s potrebnim materijalom (kanalice, kablovi)</t>
  </si>
  <si>
    <t>Usluga isporuke i montaže mrežne opreme - inicijalna instalacija, testiranje i puštanje u rad</t>
  </si>
  <si>
    <t>Kablovi (mrežni, produžni...) i ostali sitni materijal potreban za montažu opreme</t>
  </si>
  <si>
    <t>Procesor i memorija</t>
  </si>
  <si>
    <t>Tip preklopnika</t>
  </si>
  <si>
    <t>ugradnja u komunikacijski ormar (rackmount) - 1U</t>
  </si>
  <si>
    <t>Izlazi</t>
  </si>
  <si>
    <t>24 x RJ-45  10/100/1000 PoE + portovi 
4 x fiksna Gigabit Ethernet SFP priključka
1 x serijska dvostruka konzola  (RJ-45 ili USB micro-B)</t>
  </si>
  <si>
    <t>Latentnost</t>
  </si>
  <si>
    <t>Snaga</t>
  </si>
  <si>
    <t xml:space="preserve"> do 41,6 milijuna pps (64-bajtni paketi)</t>
  </si>
  <si>
    <t>Značajke upravljanja</t>
  </si>
  <si>
    <t xml:space="preserve">    IMC - Centar za inteligentno upravljanje
    sučelje naredbenog retka
    web-preglednik
    izbornik konfiguracije
    upravljanje van opsega (serijski RS-232C ili Micro USB)
    IEEE 802.3 Ethernet MIB
    Ponavljač MIB
    Ethernet sučelje MIB</t>
  </si>
  <si>
    <t>Kapacitet</t>
  </si>
  <si>
    <t>56 Gb / s</t>
  </si>
  <si>
    <t>PoE sposobnost</t>
  </si>
  <si>
    <t>247 W (maksimalno), 25,2 W (u stanju pripravnosti)</t>
  </si>
  <si>
    <t>Ulazni napon</t>
  </si>
  <si>
    <t>100-127 / 200-240 VAC</t>
  </si>
  <si>
    <t>Raspon radne temperature</t>
  </si>
  <si>
    <t>0 do 45°C</t>
  </si>
  <si>
    <t>Raspon radne vlage</t>
  </si>
  <si>
    <t>15 do 95% (104 ° F) (nekondenziranje)</t>
  </si>
  <si>
    <t>Rješavanje topline</t>
  </si>
  <si>
    <t>135 BTU / hr (142,42 kJ / hr)</t>
  </si>
  <si>
    <t>Mrežna sučelja</t>
  </si>
  <si>
    <t>(1) SC / APC, GPON WAN 
(4) Gigabit RJ45, Ethernet LAN 
(1) Wi ‑ Fi, 802.11n</t>
  </si>
  <si>
    <t>Brzina internetskog sučelja</t>
  </si>
  <si>
    <t>GPON WAN, ITU G.984 - 2.488 Gbps Downstream, 1.244 Gbps Upstream
GbE LAN - 10/100/1000 Mbps
Wi‑Fi - 300 Mbps</t>
  </si>
  <si>
    <t>Upravljačko sučelje</t>
  </si>
  <si>
    <t xml:space="preserve"> In‑Band Ethernet/PON</t>
  </si>
  <si>
    <t>Normalni optički raspon snage</t>
  </si>
  <si>
    <t>TX (Class B+): 1.5 to 5 dBm
RX: ‑28 to ‑8 dBm</t>
  </si>
  <si>
    <t>Način napajanja</t>
  </si>
  <si>
    <t>DC Jack, 24VDC24V,  Pasivni PoE (Pins 4, 5+; 7, 8‑)</t>
  </si>
  <si>
    <t>100‑240VAC / 50‑60 Hz Universal AC/DCPower Adapter: 24V / 0.5A</t>
  </si>
  <si>
    <t>Maks. Potrošnja energije</t>
  </si>
  <si>
    <t>Procesor</t>
  </si>
  <si>
    <t>MIPS, 900 MHz</t>
  </si>
  <si>
    <t>Memorija</t>
  </si>
  <si>
    <t>256 MB DDR</t>
  </si>
  <si>
    <t>Radna temperatura</t>
  </si>
  <si>
    <t>‑10 to 45° C (14 to 113° F)</t>
  </si>
  <si>
    <t>Certifikati</t>
  </si>
  <si>
    <t>CE, FCC, IC</t>
  </si>
  <si>
    <t>(2) 10/100/1000 Ethernet Ports</t>
  </si>
  <si>
    <t>(1) USB 2.0 Port</t>
  </si>
  <si>
    <t>Passive Power over Ethernet (48V), 802.3af/802.3at Supported (Supported Voltage Range: 44 to 57VDC)</t>
  </si>
  <si>
    <t>UniFi Switch (PoE)</t>
  </si>
  <si>
    <t>Antene</t>
  </si>
  <si>
    <t>(3) Dual‑Band Antennas, 2.4 GHz: 3 dBi, 5 GHz: 3 dBi</t>
  </si>
  <si>
    <t>Wi-Fi standardi</t>
  </si>
  <si>
    <t>802.11 a/b/g/n/r/k/v/ac</t>
  </si>
  <si>
    <t>Sigurnost bežične mreže</t>
  </si>
  <si>
    <t>WEP, WPA‑PSK, WPA‑Enterprise (WPA/WPA2, TKIP/AES</t>
  </si>
  <si>
    <t>VLAN</t>
  </si>
  <si>
    <t>802.1Q</t>
  </si>
  <si>
    <t>Izolacija prometa gostiju</t>
  </si>
  <si>
    <t>Podržano</t>
  </si>
  <si>
    <t>Istodobni klijenti</t>
  </si>
  <si>
    <t>Podržane brzine podataka (Mbps)</t>
  </si>
  <si>
    <t>Standard - Data Rates
802.11ac - 6.5 Mbps to 1300 Mbps (MCS0 ‑ MCS9 NSS1/2/3, VHT 20/40/80)
802.11n - 6.5 Mbps to 450 Mbps (MCS0 ‑ MCS23, HT 20/40)
802.11a - 6, 9, 12, 18, 24, 36, 48, 54 Mbps
802.11g - 6, 9, 12, 18, 24, 36, 48, 54 Mbps
802.11b - 1, 2, 5.5, 11 Mbps</t>
  </si>
  <si>
    <t>Televizor</t>
  </si>
  <si>
    <t>Tuner</t>
  </si>
  <si>
    <t>DVB-T/T2, DVB-C, DVB-S/S2 ,CI+</t>
  </si>
  <si>
    <t>Dimenzije i težina (s postoljem)</t>
  </si>
  <si>
    <t>Mogućnost povezivanja</t>
  </si>
  <si>
    <t>Rezolucija i vrsta zaslona</t>
  </si>
  <si>
    <t>Operativni sustav</t>
  </si>
  <si>
    <t>Snaga audio izlaza</t>
  </si>
  <si>
    <t>Ugrađena memorija</t>
  </si>
  <si>
    <t>Potrošnja energije (pri radu)</t>
  </si>
  <si>
    <t>Nazivna snaga: 313 W / standardno: 176 W</t>
  </si>
  <si>
    <t>Dodatna oprema</t>
  </si>
  <si>
    <t xml:space="preserve">Nosač za montažu na zid </t>
  </si>
  <si>
    <t>Bijela zidna ploča piši - briši</t>
  </si>
  <si>
    <t>Opcije na površini:</t>
  </si>
  <si>
    <t>magnetska ploča sa suhim brisanjem</t>
  </si>
  <si>
    <t>Ostalo</t>
  </si>
  <si>
    <t>Okvir</t>
  </si>
  <si>
    <t>aluminijski</t>
  </si>
  <si>
    <t>Zvučnici za kućno kino</t>
  </si>
  <si>
    <t xml:space="preserve">Ukupna muzička snaga: </t>
  </si>
  <si>
    <t xml:space="preserve">Subwoofer: </t>
  </si>
  <si>
    <t xml:space="preserve">Sateliti: </t>
  </si>
  <si>
    <t>Kompatibilan s:</t>
  </si>
  <si>
    <t xml:space="preserve">računalima, televizorima, Blu-Ray i DVD komponentama, igraćim konzolama i ostalim uređajima koji posjeduju digitalni optički, koaksialni, RCA priključke ili 3.5 mm audio izlaze; </t>
  </si>
  <si>
    <t xml:space="preserve">Priključci: </t>
  </si>
  <si>
    <t>Certificiran</t>
  </si>
  <si>
    <t xml:space="preserve">Dolby Digital 5.1 </t>
  </si>
  <si>
    <t>Bežični daljinski upravljač</t>
  </si>
  <si>
    <t>Razglas</t>
  </si>
  <si>
    <t>Prijenosni kofer za razglas</t>
  </si>
  <si>
    <t>Mikseta</t>
  </si>
  <si>
    <t>Pojačalo</t>
  </si>
  <si>
    <t xml:space="preserve">podesivi limiter, klasa H te tehnologija High Dynamic Power, za veću učinkovitost omjera snage te potrošnje energije. Ima inkorporiran soft start sklop s postupnim povećanjem raspoloživog volumena Snaga 2 x 1000 W/8 Ω - 2 x 1750 W / 4 Ω. Tip: Izlazno pojačalo snage, Izlazna snaga: 2x 1000 W/8 Ω - 2x 1750 W / 4 Ω - 2x 2500 W/2 Ω - 3500 W / Bridge 8 Ω - 5000 W / Bridge 4 Ω , Izlazna impedancija: 2-8 Ω, Raspon frekvencija: 20 Hz – 20 kHz (0/-1 dB), Težina: 21 Kg </t>
  </si>
  <si>
    <t>Bežični mikrofonski sustav</t>
  </si>
  <si>
    <t xml:space="preserve">Zvučnik </t>
  </si>
  <si>
    <t>panel napajanja, uške za rack, kablovi potrebni za spajanje razglasa</t>
  </si>
  <si>
    <t>Videonadzor</t>
  </si>
  <si>
    <t>Samostojeći 8 kanalni NVR, podržava 8Mpx/5Mpx/4Mpx/3Mpx/1080p DVC IP kamere, 1 x HDD, quadpleks, H.264/H.265 kompresija, brzina snimanja 8Mpx, 5Mpx, 4Mpx, 3Mpx, 1080p@200fps, HDMI 4K i VGA video izlaz, P2P, LAN, DHCP, DDNS, WEB server, mobile client, dual stream, napajanje 12 VDC, napajač u kompletu.</t>
  </si>
  <si>
    <t>Razvodna kutija za kamere DCN-BV743, DCN-BV3242, DCN-BF743, DCN-BF323, DCN-BF123, DCN-VF743, DCN-VF323, DCN-VV3242, DCN-VF123, DCA-MF523, DCA-VF524, DCA-BV742, DCA-VV742, DCA-VF742.</t>
  </si>
  <si>
    <t>Programski paket za nadzor stanja DVC snimača. Omogućuje praćenje stanja snimača (nadzor, video loss, loš disk i kvar diska) preko lokalne mreze, interna ili VPNa radi ispunjenja zakonske obveze. Licenca na DVDu.</t>
  </si>
  <si>
    <t>22" LED monitor, FULL-HD 1920x1080@60Hz, HDMI, VGA, Širok kut gledanja: 170°(H)-160°(V), 3D comb filter, 3D De-interface, 3D noise reduction, VESA nosač.</t>
  </si>
  <si>
    <t>8-portni PoE switch + 2 x uplink port. 8 x 10/100 Base-T(PoE napajanje)svaki izlaz do 15W, Ukupno do 120W, 2 x 10/100/1000 Base-T uplink, PoE protocol: IEEE802.3af, IEEE802.3at, Ispravljač 53VDC.</t>
  </si>
  <si>
    <t>Ugradnja CCTV sustava
Montaža opreme, programiranje snimača, kadriranje slike, podešavanje parametara mreže i puštanje sustava u rad, obuka korisnika, izrada korisničke dokumentacije i dokumentacije sukladno Zakonu o privatnoj zaštiti, puštanje na web.</t>
  </si>
  <si>
    <t>STOLNO RAČUNALO - minimalni tehnički zahtjevi</t>
  </si>
  <si>
    <t>Ponuđač može ponuditi i drugu opremu uz dokazivanje jednakovrijednih ili boljih karakteristika od onih propisanih dokumentacijom</t>
  </si>
  <si>
    <t>Jednakovrijedno</t>
  </si>
  <si>
    <t>Cijena bez PDV-a</t>
  </si>
  <si>
    <t>Ukupno sa PDV-om:</t>
  </si>
  <si>
    <t>Ukupno bez PDV-a:</t>
  </si>
  <si>
    <t>SWITCH</t>
  </si>
  <si>
    <t>ROUTER</t>
  </si>
  <si>
    <t>ACCESS POINT</t>
  </si>
  <si>
    <t>1 kom</t>
  </si>
  <si>
    <t>2 kom</t>
  </si>
  <si>
    <t>kpl</t>
  </si>
  <si>
    <t>Red.
br.</t>
  </si>
  <si>
    <t>Opis stavke</t>
  </si>
  <si>
    <t>Jed. mjera</t>
  </si>
  <si>
    <t>Jedinična cijena</t>
  </si>
  <si>
    <t>Val.</t>
  </si>
  <si>
    <t>Ukupna 
cijena</t>
  </si>
  <si>
    <t>A.1.01.</t>
  </si>
  <si>
    <t>A.1.02.</t>
  </si>
  <si>
    <t>A.1.03.</t>
  </si>
  <si>
    <t>Dobava i ugradba kutnog profila 100x50x40 dužine 100mm</t>
  </si>
  <si>
    <t>A.1.04.</t>
  </si>
  <si>
    <t>A.1.05.</t>
  </si>
  <si>
    <t>Dobava i ugradba zidnih nosača ventilatora dužine 700mm.</t>
  </si>
  <si>
    <t>A.1.06.</t>
  </si>
  <si>
    <t>Dobava i ugradba spojnog materijala za crijeva i konzole</t>
  </si>
  <si>
    <t>A.1.07.</t>
  </si>
  <si>
    <t xml:space="preserve">kom. </t>
  </si>
  <si>
    <t>A.1.08.</t>
  </si>
  <si>
    <t>Dobava i ugradba Kontrolna jedinica ventilatora: 10,0 - 16,0 A - motorna zaštita sa Bi-relej - on/off prekidač - Auto -sigurosno svijetlo za smetnje u radu - tajmerski prekidač 0-30min</t>
  </si>
  <si>
    <t>A.1.09.</t>
  </si>
  <si>
    <t>Dobava i ugradba konektora za centralnu kontrolu</t>
  </si>
  <si>
    <t>A.1.10.</t>
  </si>
  <si>
    <t>Dobava i ugradba prekidača za garažna vrata</t>
  </si>
  <si>
    <t>A.1.11.</t>
  </si>
  <si>
    <t>Dobava i ugradba zaštitne sklopke</t>
  </si>
  <si>
    <t>A.1.12.</t>
  </si>
  <si>
    <t>Dobava i ugradba 3met spiro cijevi fi 160 sa montažnim materijalom</t>
  </si>
  <si>
    <t>kn</t>
  </si>
  <si>
    <t>A.1.13.</t>
  </si>
  <si>
    <t>Dobava i ugradba spiro cijevi 3met fi 250 mm</t>
  </si>
  <si>
    <t>A.1.14.</t>
  </si>
  <si>
    <t>Dobava i ugradba  Set za ispuh kod limenih krovova fi250 deflektor kapa koljeno 90st materijal za montažu</t>
  </si>
  <si>
    <t>A.1.15.</t>
  </si>
  <si>
    <t>Dobava i ugradba koljena fi160 90st</t>
  </si>
  <si>
    <t>A.1.16.</t>
  </si>
  <si>
    <t>Dobava i ugradba koljeno fi250 90st</t>
  </si>
  <si>
    <t>A.1.17.</t>
  </si>
  <si>
    <t>Dobava i ugradba leptir regulacijske klapne fi 250 za ugradnju u spiro cijev.</t>
  </si>
  <si>
    <t>A.1.18.</t>
  </si>
  <si>
    <t>Dobava i ugradba spojnice fi 160mm za t-komad i koljeno</t>
  </si>
  <si>
    <t>A.1.19.</t>
  </si>
  <si>
    <t>Dobava i ugradba redukcije fi 250 /160mm</t>
  </si>
  <si>
    <t>A.1.20.</t>
  </si>
  <si>
    <t>Dobava i ugradba pocinčanog T-komada za spiro cijevi 250/250/160mm</t>
  </si>
  <si>
    <t>A.1.21.</t>
  </si>
  <si>
    <t>Dobava i ugradba pocinčanog T-komada za spiro cijevi 250/250/250mm</t>
  </si>
  <si>
    <t>A.1.22.</t>
  </si>
  <si>
    <t>Dobava i ugradba intalacijskog materijala za cijevovode</t>
  </si>
  <si>
    <t>A.1.23.</t>
  </si>
  <si>
    <t>Montaža sustava za odvodnju ispušnih plinova</t>
  </si>
  <si>
    <t>A.1.24.</t>
  </si>
  <si>
    <t>Troškovi transporta i pakiranja.</t>
  </si>
  <si>
    <t>Dobava i ugradba radijalnog ventilatora FD3300 izvedba kučišta gus aluminij , min protok zraka :1500 max 4200 m3/h Motor: 3,8kw</t>
  </si>
  <si>
    <t>- Mogućnost neograničenog slaganja jedne na drugu kada nisu u upotrebi;</t>
  </si>
  <si>
    <t>- Crni tapecirung - Eko koža;</t>
  </si>
  <si>
    <t>- Dimenzije: širina/visina/dubina: 50-60/80-85/60-65 cm</t>
  </si>
  <si>
    <t>-Širina sjedenja: min: 40 cm;</t>
  </si>
  <si>
    <t>- Visina sjedenja: 45-50 cm;</t>
  </si>
  <si>
    <t>- Dubina sjedenja: min 45 cm;</t>
  </si>
  <si>
    <t>-        Pomični nasloni za glavu;</t>
  </si>
  <si>
    <t>- Sa kotačićima sa stop funkcijom (5);</t>
  </si>
  <si>
    <t>- Dimenzije Š/D: 65-75/65-70 CM</t>
  </si>
  <si>
    <t>- Dimenzije V: min 100 (spušteni položaj), max 120 podignuti položaj;</t>
  </si>
  <si>
    <t>- Podešavanje po visini-Plinski podizač;</t>
  </si>
  <si>
    <t>- Isporuka: sastavljeno;</t>
  </si>
  <si>
    <t>- Garderobni ormar sa klupom za presvlačenje;</t>
  </si>
  <si>
    <t>- Pretinci za cipele nalaze se ispod klupe;</t>
  </si>
  <si>
    <t>- Klupa, pretinci za odjeću i pretinci za cipele povezani su čvrstom vezom;</t>
  </si>
  <si>
    <t>Izrada hidroizolacije terase na katu na podlozi od postojećih keramičkih pločica u tri sloja na staklenu mrežicu sa bandažom kuteva i prajmerom.</t>
  </si>
  <si>
    <t>- Sklopivi stol;</t>
  </si>
  <si>
    <t>-Dimenzije ŠxDxV (mm): 800-1000x1800-2000x700-800;</t>
  </si>
  <si>
    <t>Uredski ormar</t>
  </si>
  <si>
    <t>Uredski stol</t>
  </si>
  <si>
    <t>Dobava i ugradnja sudopera od inoxa sa dvostrukim koritom</t>
  </si>
  <si>
    <t>Karakteristike:</t>
  </si>
  <si>
    <t>- LED zaslon;</t>
  </si>
  <si>
    <t>-Kontrola na dodir</t>
  </si>
  <si>
    <t>- Indikator preostale topline;</t>
  </si>
  <si>
    <t>Keramička ugradna ploča sa 4 kuhala</t>
  </si>
  <si>
    <t>-Izlazna snaga: 6000W;</t>
  </si>
  <si>
    <t>- Energetski razred: A ili više;;</t>
  </si>
  <si>
    <t>- Funkcija samočišćenja;</t>
  </si>
  <si>
    <t>- Kapacitet 70-80 l;</t>
  </si>
  <si>
    <t>- Pečenje na 3 razine;</t>
  </si>
  <si>
    <t>Električna ugradna pećnica</t>
  </si>
  <si>
    <t>- Antifinger zaštitni sloj;</t>
  </si>
  <si>
    <t>-Teleskopske vodilice;</t>
  </si>
  <si>
    <t>- Timer;</t>
  </si>
  <si>
    <t>- Soft closing;</t>
  </si>
  <si>
    <t>- Automatsko čišćenje;</t>
  </si>
  <si>
    <t>- Snaga: 2300-2500 W;</t>
  </si>
  <si>
    <t>- No FROST tehnologija;</t>
  </si>
  <si>
    <t>- Širina: max 60 cm;</t>
  </si>
  <si>
    <t>- Dubina: max 68cm;</t>
  </si>
  <si>
    <t>- Alarm otvorenih vrata;</t>
  </si>
  <si>
    <t>- Broj vratiju: 2;</t>
  </si>
  <si>
    <t>- Police u hladnjaku: Staklene, min 5 kom;</t>
  </si>
  <si>
    <t>- Kapacitet hladnjaka min 230 l;</t>
  </si>
  <si>
    <t>- Kapacitet zamrzivača min 100 l;</t>
  </si>
  <si>
    <t>- Ladice u hladnjaku: min 2 kom;</t>
  </si>
  <si>
    <t xml:space="preserve">Ugradbena kuhinjska napa </t>
  </si>
  <si>
    <t>- 3 brzine rada;</t>
  </si>
  <si>
    <t>- Perivi filter;</t>
  </si>
  <si>
    <t>- Integrirana LED rasvjeta, uključivanje neovisno o napi;</t>
  </si>
  <si>
    <t>- Odvodnja i recirkulacija zraka;</t>
  </si>
  <si>
    <t>osnovna frekvencija min 3,0 GHz, Turbo/Boost frekv. 4,1 GHz; 6 jezgri, 9 MB cache, 65W TDP</t>
  </si>
  <si>
    <t>min 8GB (1x8GB) DDR4-2666 nonECC RAM proširivo do 32 GB (2 utora)</t>
  </si>
  <si>
    <t>Audio Codec (svi su portovi stereo)
Mono pojačalo 2 W klase D samo za unutarnji zvučnik
(1) Priključak za slušalice podržava slušalice u stilu CTIA i može ih se koristiti kao ulaz za liniju, liniju, izlaz za mikrofon ili izlaz za slušalice (sprijeda)
(1) Line-out (straga)</t>
  </si>
  <si>
    <t>Za radni sustav uključen Modul pouzdane platforme (TPM) 2.0, Zajednički kriteriji EAL4 + Certificirano
Prebacivanje na TPM 1.2, Pretvara se u FIPS 140-2 Certified način rada, Kontrola pisanja / pokretanja sustava za uklanjanje na medij, Lozinka za pokretanje (putem BIOS-a), Postavljanje lozinke (putem BIOS-a), Onemogućavanje SATA porta (preko BIOS-a), ser. omogućujući / onemogući USB (preko BIOS-a)</t>
  </si>
  <si>
    <t xml:space="preserve">Maksimalne rezolucije 4096x2160 piksela, frekvencija procesora 780MHz, Memorija 2GB, tip grafičkog adaptera GDDR5, tip konektora PCI Expressx16 3.0, Verzija DirectX 12.0, Open GL 4.4, potrošnja energije 50W, maksimalnih dimenzija: Dubina 158,1 mm, Visina 120,9 mm, Širina 21,5 mm, maksimalna težina 137g, niski profil kartice
</t>
  </si>
  <si>
    <t>Konektor RJ-45, sučelje PCIe, podržava operacije 10 Mbit/s (10BASE-T; IEEE 802.3i; IEEE 802.3 klauzule 13-14), 100 Mbit/s rad (100BASE-TX; IEEE 802.3u; IEEE 802.3 klauzule 21-30), 1000 Mbit/s rad (1000BASE-T; IEEE 802.3ab; IEEE 8023 klauzule 40), automatski odabir brzine, puni dupleks rad pri svim brzinama, podrška: IEEE 802.1q, podrška za VLAN, IEEE 802.3x kontrola protoka (IEEE 802.3 klauzule 31-32; podesivo), IEEE 802.3az EEE (energetski učinkovit Ethernet),  Performanse: TCP / IP / UDP Kontrolni zamah (konfigurabilno) Prebacivanje protokola (ARP i NS) i divovsko slanje offload, Jumbo Frame 9K, potrošnja: 25mW, 100Mbps potpuni rad: 450mW, 1000bp potpuni rad: 1000mW, WoL omogućen (S3 / S4 / S5): 50mW, WoL onemogućen (S3 / S4 / S5): 25mW, Upravljanje napajanjem kompatibilno sa ACPI - višestruki načini napajanja.Poboljšana ušteda energije za smanjivanje potrošnje energije za suženje. Upravljačko sučeljeAuto MDI / MDIX Crossover detekcija kabelaIT ManageabilityWake-on-LAN iz stanja pripravnosti i hibernacije (Magic Packet i Microsoft Wake-Up Frame); Isključeno je probuđivanje LAN-a (samo čarobni paket) PXE 2.1 Daljinsko pokretanje statistike pokretanja (SNMP MIB II, MIB II poput Etherneta, Ethernet MIB (802.3x, klauzula 30))</t>
  </si>
  <si>
    <t>High definition s internim zvučnikom (kHz do 24-bitni, 192 kHz za DAC-ove, i od 16-bitni, 44,1 kHz do 24-bitni; 96 kHz za ADC. 102 dB SNR HD Audio kodek), 2 W unutarnji zvučnik, univerzalni audio priključak, prednji priključci za slušalice i slušalice (3,5 mm), sposobni za višestruko strujanje</t>
  </si>
  <si>
    <t>min 58,42 cm (23”)</t>
  </si>
  <si>
    <t>maks. 0.265(H) x 0.265(V)mm</t>
  </si>
  <si>
    <t>Kut vidljivosti</t>
  </si>
  <si>
    <t>maks. 1000:1, 5,000,000:1 dinamički</t>
  </si>
  <si>
    <t>maks. 5 ms</t>
  </si>
  <si>
    <t>min 250 cd/m2</t>
  </si>
  <si>
    <t>min 1920 x 1080 @ 60 Hz</t>
  </si>
  <si>
    <t xml:space="preserve">pisač s glavom projektiran za postizanje veće brzine i visoke kvalitete slike, s velikom gustoćom ispisa (do 40 milijuna preciznih točaka u sekundi).
</t>
  </si>
  <si>
    <t>min 4.800 x 1.200 dpi</t>
  </si>
  <si>
    <t>min. 15 stranica/min crne, 8 stranica/min boje</t>
  </si>
  <si>
    <t>min 6,5 stranica/min za A4 format crne, 4,5 stranice/min za A4 format boje</t>
  </si>
  <si>
    <t>min 1.200 dpi x 2.400 dpi (vodoravno x uspravno)</t>
  </si>
  <si>
    <t>maks. do 100 stranica</t>
  </si>
  <si>
    <t>min 30 stranica</t>
  </si>
  <si>
    <t>min 250 Listova Standardno, 250 Listova maksimalno, 20 Listova fotografskog papira</t>
  </si>
  <si>
    <t>do 14.000 stranica</t>
  </si>
  <si>
    <t>do 11.200 stranica</t>
  </si>
  <si>
    <t>min 1 godina ili do 50.000 stranica</t>
  </si>
  <si>
    <t>min. 119 "(119 inča) , 302,26 cm</t>
  </si>
  <si>
    <t>Bijela</t>
  </si>
  <si>
    <t>min 160°</t>
  </si>
  <si>
    <t xml:space="preserve">maks. 18,5kg </t>
  </si>
  <si>
    <t>maks. 181cm širina ×134.6cm visina ×11.4cm dubina</t>
  </si>
  <si>
    <t>min. 2 godine</t>
  </si>
  <si>
    <t>min. 195.6 cm (77") mjerena diagonalno</t>
  </si>
  <si>
    <t>min 3.400 lumen - 1.900 lumen (štedljivo)</t>
  </si>
  <si>
    <t>min 3.400 lumen - 1.900 lumen (štedljivo) u skladu sa standardom ISO 21118:2012</t>
  </si>
  <si>
    <t>WXGA, min 1280 x 800, 16:10</t>
  </si>
  <si>
    <t>min 16.000 : 1</t>
  </si>
  <si>
    <t>min 52" do 116" (132,08 cm do 302,26 cm)</t>
  </si>
  <si>
    <t>Fizička zaštita protiv krađe, Sigurnosna traka, Zaključavanje jedinice za bežični LAN, Sigurnosne značajke bežičnog LAN-a, Zaštita lozinkom</t>
  </si>
  <si>
    <t>maks. 298 W, 221 W (štedljivo), 0,28 W (način rada u pripravnosti(standby))</t>
  </si>
  <si>
    <t>maks. normalno: 37 dB (A) - štedljivo: 29 dB (A)</t>
  </si>
  <si>
    <t>min 5 godina, Žarulja: min. 5 godina ili 1.000 h</t>
  </si>
  <si>
    <t>pisač s glavom projektiran za postizanje veće brzine i visoke kvalitete slike, s velikom gustoćom ispisa (do 40 milijuna preciznih točaka u sekundi).</t>
  </si>
  <si>
    <t>min 5.760 x 1.440 dpi</t>
  </si>
  <si>
    <t>min 10 stranica/min monokrom, 5 stranica/min colour</t>
  </si>
  <si>
    <t>min. 100 listova standardno, 20 listova fotografskog papira</t>
  </si>
  <si>
    <t>min 6.500 stranice</t>
  </si>
  <si>
    <t>min 1 godina ili do 30.000 stranica</t>
  </si>
  <si>
    <t>min  30°</t>
  </si>
  <si>
    <t>min 3 godine</t>
  </si>
  <si>
    <t>min 17,44 (Š) x 13,00 (D) x 1,75 (V) in (44,3 x 33,02 x 4,45 cm)</t>
  </si>
  <si>
    <t>maks 3,95kg</t>
  </si>
  <si>
    <t>800 MHz, 128 MB flash, 256 MB DDR3 DIMM; veličina međuspremnika: dinamički dodjeljuje 1,5 MB; 256 MB DDR3 DIMM</t>
  </si>
  <si>
    <t>Latencija od 100 Mb: &lt;7,4 µs (64-bajtni LIFO paketi)
Latencija od 1000 Mb: &lt;2,3 µs (LIFO 64-bajtni paketi)</t>
  </si>
  <si>
    <t>min 195 W</t>
  </si>
  <si>
    <t>min 5 godina</t>
  </si>
  <si>
    <t>maks 126.34 x 126.09 x 31.65 mm, težina 190 g</t>
  </si>
  <si>
    <t>maks 7W</t>
  </si>
  <si>
    <t>min 2 godine</t>
  </si>
  <si>
    <t>maks. 196.7 x 196.7 x 35 mm , težina do 450 g</t>
  </si>
  <si>
    <t>maks 9W</t>
  </si>
  <si>
    <t>min 250+</t>
  </si>
  <si>
    <t>min 65" (163,9 cm)</t>
  </si>
  <si>
    <t>maks. 144,7 x 90,2 x 33,3 cm, maks. 25 kg</t>
  </si>
  <si>
    <t>min 3840 x 2160, LCD</t>
  </si>
  <si>
    <t>min 10 W+10 W; Puni raspon (Bass Reflex) x2, visokotonac x2</t>
  </si>
  <si>
    <t>min 16GB</t>
  </si>
  <si>
    <t>min 120 x 180 cm</t>
  </si>
  <si>
    <t xml:space="preserve">min 500W; </t>
  </si>
  <si>
    <t>min 165 W;</t>
  </si>
  <si>
    <t>min 5 x min 67 W;</t>
  </si>
  <si>
    <t>min 10 punih mono kanala, 3 stereo kanala i visoko-kvalitetna FX jedinica unutar kompaktnog formata</t>
  </si>
  <si>
    <t xml:space="preserve">2 komada - ručni predajnik, prijemnik i punjač) u diversity RF (2.4GHz) tehnologiji dometa 100m. Automatska sinhronizacija ACT sa prijamnikom te prikaz na LCD zaslonu. Tip: Dual-tuner digital diversity, 2.4 GHz, FHSS, Broj kanala: 1, Broj nosećih frekvencija: 12, Osjetljivost: -95dBm (S/N 115 dB), Tezina: 1 Kg, podni stalak za mikrofon sa podesivom visinom od 900-1600 mm, sa uključenim Boom arm držačem mikrofona duljine od 800 mm. </t>
  </si>
  <si>
    <t>5 kom - Vanjska kompaktna IP video kamera, rezolucija 5Mpx/25fps, objektiv 3.3-12mm moto zoom, H.265, 6 x Array IR LED dometa 50-70m, True WDR 120dB, 12VDC/PoE, SD kartica, audio in/out, alarm in/out, CVBS out, Onvif, IP67 zaštita, videoanalitika + face recognition.</t>
  </si>
  <si>
    <t>3 kom - Razvodna kutija za DVC IP kamere DCN-BV7531, DCN-BF7541, DCN-BV7531, DCN-BF781, DCN-VF7551, DCN-VF7531, DFN-8281, DCN-TF2282S, DCN-TF2283S.</t>
  </si>
  <si>
    <t>3 kom - Dome IP video kamera, rezolucija 5Mpx/25fps, objektiv 2.8mm, H.265, 1 x Array IR LED dometa 20-30m, True WDR 120dB, 12VDC/PoE, SD kartica, audio in, ugrađen mikrofon, CVBS out, ONvif, IP67 zaštita, videoanalitika + face recognition.</t>
  </si>
  <si>
    <t>Polaganje instalacije.
Izvođenje instalacije sa svim potrebnim materijalom. Kabel, kanalice, cijevi, spojne kutije.</t>
  </si>
  <si>
    <t>Potrošni materijal
Sitni nespecificirani potrošni materijal.</t>
  </si>
  <si>
    <t>Programski paket namijenjen uredskoj obradi podataka</t>
  </si>
  <si>
    <t>Dobava i montaža garderobnih ormara u prizemlju;</t>
  </si>
  <si>
    <t>Dobava i isporuka rashladne vitrine;</t>
  </si>
  <si>
    <t>UKUPNO SUSTAV VENTILACIJE GARAŽA</t>
  </si>
  <si>
    <t>UKUPNO SUSTAV VENTILACIJE GARAŽA SA PDV-om</t>
  </si>
  <si>
    <t>DOBAVA I POSTAVA PODNIH I ZIDNIH KERAMIČKIH PLOČICA</t>
  </si>
  <si>
    <t>LIČENJE ZIDOVA I STROPOVA</t>
  </si>
  <si>
    <t>VI.  DOBAVA I POSTAVLJANJE PARKETA UKUPNO</t>
  </si>
  <si>
    <t>DOBAVA I POSTAVLJANJE PARKETA</t>
  </si>
  <si>
    <t>IV. LIČENJE ZIDOVA I STROPOVA UKUPNO</t>
  </si>
  <si>
    <t>III. DOBAVA I UGRADNJA SANITARIJA SA PRIPADAJUĆIM VODOINSTALACIJAMA UKUPNO</t>
  </si>
  <si>
    <t>- Rashladna vitrina za hlađenje napitaka (kao ugostiteljska);</t>
  </si>
  <si>
    <t>Samostojeći dvostruki hladnjak (hladnjak/zamrzivač)</t>
  </si>
  <si>
    <t>DOBAVA I MONTAŽA U POSTOJEĆU KOTLOVNICU SUSTAVA ZA PRIPREMU TOPLE VODE ZA PRIZEMLJE I TERETANU</t>
  </si>
  <si>
    <t>DOBAVA I MONTAŽA SANITARIJA SA PRIPADAJUĆIM VODOINSTALACIJAMA</t>
  </si>
  <si>
    <t>Brzina ispisa</t>
  </si>
  <si>
    <t>Bijela i svijetlo siva</t>
  </si>
  <si>
    <t>maks. 350‎ x 320 x 95 mm (širina x dubina x visina), maks. težina 4 kg</t>
  </si>
  <si>
    <t>min 8.000 stranice</t>
  </si>
  <si>
    <t>Nosivost i gabariti</t>
  </si>
  <si>
    <t>U sukladnosti sa ponuđenim projektorom</t>
  </si>
  <si>
    <t>Sa podešavanjem visine</t>
  </si>
  <si>
    <t>Antivirusna zaštita - sigurnosni paket s minimalno jednom licencom pomaže u zaštiti od zlonamjernog softvera, špijuna putem web kamera, financijskih prijevara i više. Blokira viruse, kriptovalute, napade i još više. Šifrira podatke koje se šalju i primaju putem Interneta - VPN. Sprječava mrežne tragače da prikupljaju podatke. Otkriva špijunski softver koji se skriva na uređaju. Štiti plaćanja, šifriranjem razine. Blokira neovlašteni pristup web kameri.</t>
  </si>
  <si>
    <t>U sukladnosti sa traženim operativnim sustavom</t>
  </si>
  <si>
    <t>Vrsta baterije</t>
  </si>
  <si>
    <t>Približno 10 m</t>
  </si>
  <si>
    <t>Usluga isporuke i montaže računala - inicijalna instalacija računala, nadogradnja sa svim zakrpama i nadogradnjama, instalacija aplikacija za rad (Programski paket), testiranje, puštanje u rad.</t>
  </si>
  <si>
    <t>držači koji se lako montiraju, dobro izveden i izdržljiv okvir</t>
  </si>
  <si>
    <t xml:space="preserve">2 x digitalni optički; 1 x digitalni koaksialni; 1 x 6 kanalni direktni ulaz; 1 x RCA ulaz; 3.5 mm ulaz;  </t>
  </si>
  <si>
    <t>Izgrađen od min 9 mm visokokvalitetne šperploče prekrivene zaštitnim ProShield slojem. Prednji dio namijenjen za transport i zaštitu do 18 jedinica širine od 19 inča, dok je gornji dio namijenjen za transport i zaštitu do 11 jedinica (mikser /kontroler), širine od 19 inča, nagnutih pod kutem od 8 stupnjeva sa kotačićima i kočnicom za rack</t>
  </si>
  <si>
    <t>2 komada - maks 15" (38.1 cm) bas jedinice sa 3" zavojnicom (7.62 cm) te neodimijskim magnetom te od 1.75 " visokotonca (4.445 cm) sa neodimijskim magnetom. Tip: Pasivan razglasni zvučnik, min snaga: 800 W, Konstrukcija: 2-sistemski, maks tezina: 22,5 Kg, torba za zvučnik, stalak za zvučnik (podni) na tronošcu prilagodljive visine od 1140-2000 mm, nosivosti do 35kg.</t>
  </si>
  <si>
    <t>Brzina obostranog ispisa</t>
  </si>
  <si>
    <t>min 213 x 213 cm</t>
  </si>
  <si>
    <t>Softver kompatibilan s multitouchom i gestikulacijom</t>
  </si>
  <si>
    <t>215 W, 5.000 h min. vijek trajanja, 10.000 h min. vijek trajanja (u štednom načinu rada)</t>
  </si>
  <si>
    <t>Ispis bez ruba</t>
  </si>
  <si>
    <t>maks. 12 W (samostalno kopiranje, slovni uzorak ISO/IEC 24712), 0,7 W (način rada u mirovanju), 4,3 W Spreman, 0,2 W (isključen)</t>
  </si>
  <si>
    <t>HDCP: HDCP 2.3 (za HDMI™1/2/3/4); PODRŠKA ZA FORMAT USB POGONA: FAT16/FAT32/exFAT/NTFS; UKUPNO HDMI ULAZA: 4 (1 bočni / 3 donja); KOMPOZITNI VIDEOULAZI: 1 (bočni); DIGITALNI AUDIO IZLAZ(I): 1 (donji); IF (SATELITSKI) ; ULAZI: 2 (na donjoj strani); USB HDD SNIMANJE: Da; HDMI POVRATNI KANAL ZA ZVUK (ARC): Da (eARC); ULAZI ZA RF VEZU ; ZEMALJSKU/KABELSKU): 1 (donji); IZLAZI ZA SLUŠALICE: 1 (bočni); USB PRIKLJUČCI: 2 (bočna) / 1 (donji); KODECI ZA USB REPRODUKCIJU: MPEG1:MPEG1/MPEG2PS:MPEG2/MPEG2TS (HDV, AVCHD):MPEG2, AVC/MP4 (XAVC S):AVC, MPEG4, HEVC/AVI: Xvid, MotionJpeg/ASF(WMV):VC1/MOV:AVC, MPEG4, MotionJpeg/MKV:Xvid, AVC, MPEG4, VP8.HEVC/WEBM:VP8/3GPP:MPEG4, AVC/MP3/ASF(WMA)/WAV/MP4AAC/FLAC/JPEG;WEBM:VP9/AC4/ogg/AAC/ARW (samo Screen nail); WI-FI STANDARD: Wi-Fi certifikat 802.11a/b/g/n/ac; HDMI-CEC: Da; POVEZIVANJE S PAMETNIM TELEFONOM: Da, Video &amp; TV SideView; PODRŠKA ZA BLUETOOTH PROFIL: Verzija 4.2; HID (mogućnost povezivanja miša/tipkovnice) / HOGP (mogućnost povezivanja uređaja s malom potrošnjom energije) / SPP (profil serijskog priključka) / A2DP (stereozvuk) 1 / AVRCP (AV daljinski upravljač); ETHERNET ULAZI: 1 (donji)</t>
  </si>
  <si>
    <t>256GB M.2 2280 PCIe NVMe Solid State Drive +
1TB 7200RPM SATA-6G 3.5in</t>
  </si>
  <si>
    <t>HDD 6TB
64 MB, 3.5", SATA 6Gb/s</t>
  </si>
  <si>
    <t>64-bitni operativni sustav usklađen sa ECDL (European Computer Driving Licence) edukacijom</t>
  </si>
  <si>
    <t>Min: Program namijenjen obradi teksta. Omogućuje pisanje i oblikovanje teksta: oblikovanje stila i veličine fonta, dodavanje tablica, slika, grafikona i ostalih dokumenata
Program namijenjen izradi prezentacija. Koristi se kao pomoćno sredstvo u predavanjima i predstavljanjima nekih problema, proizvoda, usluga
Program namijenjen za izradu tabličnih proračuna. Uglavnom služi za rješavanje problema matematičkog tipa (troškovnici, računi). Računa uz pomoć tablica koje mogu sadržavat veliki broj polja. 
Program namijenjen slanju i primanju elektroničke pošte, planiranju i pregledu obaveza pomoću kalendara, radu s adresarom i kontaktima. 
Program za prikupljanje informacija (bilješki) te istodobno prikupljanje i izmjenjivanje s drugim korisnicima.
Trajna prenosiva licenca koja omogućuje rad aplikacijama i kada računala nisu spojena na internet Usklađen sa ECDL (European Computer Driving Licence) edukacijom</t>
  </si>
  <si>
    <t xml:space="preserve">SMART TV  </t>
  </si>
  <si>
    <t>Podržava rad TV aplikacija operatera na tržištu RH putem interneta</t>
  </si>
  <si>
    <t>Mogućnost spajanja sa mp3 uređajima;</t>
  </si>
  <si>
    <t>Mogućnost virtualnog trčanja različitim krajolicima putem odgovarajuće aplikacije;</t>
  </si>
  <si>
    <t>DOBAVA I MONTAŽA UNUTARNJIH VRATA I KUHINJSKIH ELEMENATA SA OPREMOM</t>
  </si>
  <si>
    <t>- Boja: Plava;</t>
  </si>
  <si>
    <t>VII. DOBAVA I UGRADNJA U POSTOJEĆU KOTLOVNICU SUSTAVA ZA PRIPREMU TOPLE VODE ZA PRIZEMLJE I TERETANU UKUPNO</t>
  </si>
  <si>
    <t>UREDSKA OPREMA I NAMJEŠTAJ</t>
  </si>
  <si>
    <t>- Spužvom podstavljen naslon, presvučen eko kožom;</t>
  </si>
  <si>
    <t>- Materijal sjedišta: Eko koža;</t>
  </si>
  <si>
    <t>- Isporučuje se sa master ključem-2kom;</t>
  </si>
  <si>
    <t>- Garderobni ormar;</t>
  </si>
  <si>
    <t>- Broj pretinaca sa zasebnim vratima: 9;</t>
  </si>
  <si>
    <t>- Master ključ mora odgovarati i za ormare po prethodnoj stavci;</t>
  </si>
  <si>
    <t>- Širina pretinca: 30 cm;</t>
  </si>
  <si>
    <t>- Dimenzije VxDxŠ (mm): 2100-2200x750-850x850-950;</t>
  </si>
  <si>
    <t>- Dimenzije VxDxŠ (mm): 2100-2200x750-850x1200-1250;</t>
  </si>
  <si>
    <t>- Dimenzije VxDxŠ (mm): 1800-2000x500-600x900-1000;</t>
  </si>
  <si>
    <t>Sustav kontrole pristupa u teretanu</t>
  </si>
  <si>
    <t>Sustav kontrole pristupa u teretanu mora omogućiti:</t>
  </si>
  <si>
    <t>- Softver za kontrolu pristupa: 1 kom-;</t>
  </si>
  <si>
    <t>- Sa dva mobilna (sa kotačićima) ormarića sa po tri ladice;</t>
  </si>
  <si>
    <t>- Ladice sa centralnim zaključavanjem;</t>
  </si>
  <si>
    <t>- Sa nosačem za stolno računalo sa desne vanjske bočne strane. Nosač za računalo sa računalom mora biti unutar zadanih dimenzija;</t>
  </si>
  <si>
    <t>- Boja: javor;</t>
  </si>
  <si>
    <t>- Gornji dio ima tri police podesive po visini;</t>
  </si>
  <si>
    <t>- Dimenzije (šxdxv): 1870x500x2000;</t>
  </si>
  <si>
    <t>- Dvokrilni segment nalazi se u sredini;</t>
  </si>
  <si>
    <t>- Gornji dio dvokrilnog segmenta je ostakljen;</t>
  </si>
  <si>
    <t>- Dimenzije (DxŠxV): 1900x800x750 mm;</t>
  </si>
  <si>
    <t>- Dimenzije ormarića: ŠxDxV: 430x450x590;</t>
  </si>
  <si>
    <t>- Dva otvora za kabele sa poklopcima - Sa lijeve i sa desne strane;</t>
  </si>
  <si>
    <t>- Boja: Javor;</t>
  </si>
  <si>
    <t>- Lijeva nosiva vertikala mora biti uvučena min 6 cm radi radijatorske cijevi;</t>
  </si>
  <si>
    <t>- Točne mjere uzeti na objektu prije izrade;</t>
  </si>
  <si>
    <t>- Tapecirano sjedište podstavljeno spužvom;</t>
  </si>
  <si>
    <t>- Tapecirani naslon podstavljen spužvom;</t>
  </si>
  <si>
    <t>- Prije izrade radioničke nacrte dostaviti investitoru na odobrenje;</t>
  </si>
  <si>
    <t>-         Kutni kauč na razvlačenje – Lijeva (kraća strana je lijevo, gledano sa duže strane sjedišta garniture);</t>
  </si>
  <si>
    <t>-         Fotelja sa relax funkcijom;</t>
  </si>
  <si>
    <t>-         Kutna garnitura sa ležajem na razvlačenje i sandukom za posteljinu;</t>
  </si>
  <si>
    <t>-         Dimenzije – dxš (min): 270 x 210 cm (+50 max);</t>
  </si>
  <si>
    <t>-         Dimenzije – v (min):  75 cm (+30 max);</t>
  </si>
  <si>
    <t>-         Dimenzije ležaja- dxš (min): 180 x 126 cm;</t>
  </si>
  <si>
    <t xml:space="preserve">-         Dimenzije sanduka: </t>
  </si>
  <si>
    <t>-         Materijal: Eko koža;</t>
  </si>
  <si>
    <t>-         Boja: Crna;</t>
  </si>
  <si>
    <t>-         Fotelja sa relax funkcijom – Ručno otvaranje relax položaja;</t>
  </si>
  <si>
    <t>-         Nasloni za ruke;</t>
  </si>
  <si>
    <t>-         Dimenzije – dubina (min): 95 cm (+20 max);</t>
  </si>
  <si>
    <t>-         Dimenzije – širina:  90 cm (min) (+20 max);</t>
  </si>
  <si>
    <t>-         Dimenzije – visina:  95 cm (min) (+20 max);</t>
  </si>
  <si>
    <t>-         Težina: 40 – 60 kg;</t>
  </si>
  <si>
    <r>
      <t>- Raspon temperature: 0-10</t>
    </r>
    <r>
      <rPr>
        <vertAlign val="superscript"/>
        <sz val="10"/>
        <rFont val="Arial"/>
        <family val="2"/>
        <charset val="238"/>
      </rPr>
      <t>o</t>
    </r>
    <r>
      <rPr>
        <sz val="10"/>
        <rFont val="Arial"/>
        <family val="2"/>
        <charset val="238"/>
      </rPr>
      <t>C;</t>
    </r>
  </si>
  <si>
    <t>Dobava  potrebnih PPR cijevi i izrada razvoda vodovodne instalacije dovoda hladne i tople vode cijevima Ø 20.</t>
  </si>
  <si>
    <t xml:space="preserve">Dobava i ugradba Firemaster start (ili jednakovrijedno) za vatrogasna vozila sistem sa magnetskim držačem crijevom promjera 150mm dužine 4m temperaturne otpornosti min180st magnetski držač  </t>
  </si>
  <si>
    <t>Dobava i ugradba prihvatnog fleksibilnog spoja za sistem Firemaster start (ili jednakovrijedno)</t>
  </si>
  <si>
    <t>Dobava i ugradba zidnog nosača za Firemaster sistem (ili jednakovrijedno)</t>
  </si>
  <si>
    <t>Ukupno bez PDV-a</t>
  </si>
  <si>
    <t>Ukupno sa PDV-om</t>
  </si>
  <si>
    <t>SPORTSKA OPREMA</t>
  </si>
  <si>
    <t>TERETANA I PRIZEMLJE-OPREMANJE</t>
  </si>
  <si>
    <t>R. Br.</t>
  </si>
  <si>
    <t xml:space="preserve"> UREDSKA OPREMA I NAMJEŠTAJ</t>
  </si>
  <si>
    <t>UKUPNO BEZ PDV-a</t>
  </si>
  <si>
    <t>UKUPNO SA PDV-om</t>
  </si>
  <si>
    <t>TRAKA ZA TRČANJE</t>
  </si>
  <si>
    <t>SPRAVA ZA VESLANJE</t>
  </si>
  <si>
    <t>SOBNA BICIKLA</t>
  </si>
  <si>
    <t>UŽAD ZA VJEŽBANJE S OPREMOM</t>
  </si>
  <si>
    <t>- Sastoji se od dva jednokrilna i jednog dvokrilnog segmenta odvojenih donjim i gornjim vratnima;</t>
  </si>
  <si>
    <t>REGAL ZA TV SALU</t>
  </si>
  <si>
    <t>RASHLADNA VITRINA</t>
  </si>
  <si>
    <t>GARDEROBNI ORMAR</t>
  </si>
  <si>
    <t>SPREMIŠNI REGAL</t>
  </si>
  <si>
    <t>I. DOBAVA I POSTAVA PODNIH I ZIDNIH KERAMIČKIH PLOČICA UKUPNO</t>
  </si>
  <si>
    <t>II. DOBAVA I MONTAŽA UNUTARNJIH VRATA I KUHINJSKIH ELEMENATA UKUPNO</t>
  </si>
  <si>
    <t>Proizvod: Centrometal ili jednakovrijedno</t>
  </si>
  <si>
    <t>Proizvod:Centrometal ili jednakovrijedno</t>
  </si>
  <si>
    <t>Grunfoss,Confort PM ili jednakovrijedno</t>
  </si>
  <si>
    <t>Dobava i postava podnih keramičkih pločica I. klase u boji po izboru naručitelja na fleks visokokvalitetno ljepilo. Pločice se postavljaju na postojeću podnu keramiku koju je potrebno ohrapaviti radi boljeg prijanjanja.</t>
  </si>
  <si>
    <t>Dobava i postava zidnih keramičkih pločica I. Klase u boji po izboru naručitelja na fleks visokokvalitetno ljepilo. Keramičke pločice postavljaju se do visine 260  cm uz postavu kutnih AL profila u boji prema boji keramike.</t>
  </si>
  <si>
    <t>Dobava i postava vanjskih podnih protukliznih keramičkih pločica I. Klase u boji po izboru naručitelja na fleks visokokvalitetno ljepilo. Pločice se postavljaju na izvedenu hidroizolaciju. Postavu keramičkih pločica izvesti u padu od 1% prema vanjskom rubu terase.</t>
  </si>
  <si>
    <t xml:space="preserve">Dobava i montaža sobnih furniranih i lakiranih vrata komplet sa pripadajućim dovratnicima širine prema izmjeri debljine zida. Vrata i dovratnici u boji po izboru naručitelja. </t>
  </si>
  <si>
    <t>Izrada i postava samostojećih kuhinjskih ormara sa dvokrilnim ili jednokrilnim vratima lakiranih vodootpornim lakom u boji po izboru naručitelja.</t>
  </si>
  <si>
    <t>Izrada i postava visećih kuhinjskih ormarića sa dvokrilnim ili jednokrilnim vratima lakiranih vodootpornim lakom u boji po izboru naručitelja.</t>
  </si>
  <si>
    <t>Brušenje i dvostruko lakiranje u boji po izboru naručitelja drvene zidne lamperije u prizemlju.</t>
  </si>
  <si>
    <t>Dobava i ugradnja parketa I klase u boji po izboru naručitelja. Uključeno brušenje, lakiranje i postavljanje završnih letvica.</t>
  </si>
  <si>
    <t>- Visina donjeg dijela omogućuje slaganje po visini registratora A-4 formata u dvije razine;</t>
  </si>
  <si>
    <t>Dobava i montaža regala po mjeri za tv salu u dva dijela: gornji  sa staklenim vratima te donji sa vratima furniranim i lakiranim. Regal dimenzija 455x250 cm. Donji dio širine 50,00 cm i visine na način da je u donjem dijelu moguće pohraniti uredske registratore u tri razine. Gornji dio širine 35,00 cm sa staklenim vratima predviđen je za pohranu pehara pa samim tim treba predvidjeti mogućnost postavljanja polica na različitim visinama sukladno visinama pehara. Gornji dio regala mora biti pričvršćen za zid kako ne bi došlo do prevrtanja.  Prije izrade izraditi radionički nacrt te ishoditi suglasnost investitora.</t>
  </si>
  <si>
    <t>Dobava  akumulacijskog spremnika namjenjenog za ugradbu</t>
  </si>
  <si>
    <t>Dobava toplinske  elastične izolacije,kao Armaflex ili jednakovrijedno _______________________ debljine 13 mm za cijevi</t>
  </si>
  <si>
    <t>Dobava zapornih kuglastih slavina ,NP10.</t>
  </si>
  <si>
    <r>
      <t>Kontroler prolaza za do 6 čitača,</t>
    </r>
    <r>
      <rPr>
        <b/>
        <sz val="11"/>
        <rFont val="Calibri"/>
        <family val="2"/>
        <charset val="238"/>
      </rPr>
      <t xml:space="preserve"> pamti do 100 000 događaja, 6 ulaza, 3 izlaza ( dodatni alarmni ili izlaz za vrata). 2 x RS485 za umrežavanje, vlastito napajanje,</t>
    </r>
    <r>
      <rPr>
        <sz val="11"/>
        <rFont val="Calibri"/>
        <family val="2"/>
        <charset val="238"/>
      </rPr>
      <t xml:space="preserve"> TCP/IP protokol: 1 kom;</t>
    </r>
  </si>
  <si>
    <r>
      <t xml:space="preserve">Beskontaktni čitač RFID kartica, 125 kHz, IP65: </t>
    </r>
    <r>
      <rPr>
        <b/>
        <sz val="11"/>
        <rFont val="Calibri"/>
        <family val="2"/>
        <charset val="238"/>
      </rPr>
      <t>2 kom (s vanjske i unutarnje strane vrata);</t>
    </r>
  </si>
  <si>
    <t>Beskontaktna RFID kartica 30 kom</t>
  </si>
  <si>
    <t>Elektroprihvatnik bez napona zaključan (fail secure), 8-12V / 240mA: 1 kom</t>
  </si>
  <si>
    <t>Program za kontrolu pristupa za podešavanje i nadzora opreme. WEB aplikacija, uključena SQLite baza podataka pogodna za
manje i srednje sustave. Višestruke grupe pristupa, programiranje različitih intervala pristupa, izrada izvještaja, izvršne makro funkcije: 1 kom</t>
  </si>
  <si>
    <t>Usluga programiranja: 1kom</t>
  </si>
  <si>
    <t>Akumulator 12V 2,4Ah,dimenzije: 66x35x178mm: 1 kom</t>
  </si>
  <si>
    <t>4-portni PoE switch + 2 x uplink port. 4 x 10/100/1000 Base-T(PoE napajanje)svaki izlaz do 15W, Ukupno do 60W, 2 x 10/100/1000
Base-T uplink, PoE protocol: IEEE802.3af, IEEE802.3at, Ispravljač 53VDC: 1 kom</t>
  </si>
  <si>
    <t>Napajač 12VDC, 2A: 1 kom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</si>
</sst>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Red]\-#,##0.00\ &quot;kn&quot;"/>
  </numFmts>
  <fonts count="30" x14ac:knownFonts="1">
    <font>
      <sz val="11"/>
      <color theme="1"/>
      <name val="Calibri"/>
      <family val="2"/>
      <charset val="238"/>
      <scheme val="minor"/>
    </font>
    <font>
      <sz val="10"/>
      <color theme="1"/>
      <name val="Arial"/>
      <family val="2"/>
      <charset val="238"/>
    </font>
    <font>
      <b/>
      <sz val="10"/>
      <color theme="1"/>
      <name val="Arial"/>
      <family val="2"/>
      <charset val="238"/>
    </font>
    <font>
      <sz val="11"/>
      <color theme="1"/>
      <name val="Calibri"/>
      <family val="2"/>
      <charset val="238"/>
      <scheme val="minor"/>
    </font>
    <font>
      <sz val="11"/>
      <name val="Arial"/>
      <family val="2"/>
      <charset val="238"/>
    </font>
    <font>
      <sz val="10"/>
      <name val="Arial"/>
      <family val="2"/>
      <charset val="238"/>
    </font>
    <font>
      <b/>
      <sz val="10"/>
      <name val="Arial"/>
      <family val="2"/>
      <charset val="238"/>
    </font>
    <font>
      <b/>
      <u/>
      <sz val="10"/>
      <name val="Arial"/>
      <family val="2"/>
      <charset val="238"/>
    </font>
    <font>
      <sz val="10"/>
      <name val="Arial Unicode MS"/>
      <family val="2"/>
      <charset val="238"/>
    </font>
    <font>
      <u/>
      <sz val="10"/>
      <name val="Arial"/>
      <family val="2"/>
      <charset val="238"/>
    </font>
    <font>
      <sz val="10"/>
      <name val="Helv"/>
    </font>
    <font>
      <sz val="10"/>
      <name val="Calibri"/>
      <family val="2"/>
      <charset val="238"/>
    </font>
    <font>
      <sz val="10"/>
      <name val="Calibri"/>
      <family val="2"/>
      <charset val="238"/>
      <scheme val="minor"/>
    </font>
    <font>
      <b/>
      <sz val="10"/>
      <color theme="0"/>
      <name val="Arial"/>
      <family val="2"/>
      <charset val="238"/>
    </font>
    <font>
      <sz val="10"/>
      <color theme="0"/>
      <name val="Arial"/>
      <family val="2"/>
      <charset val="238"/>
    </font>
    <font>
      <b/>
      <sz val="11"/>
      <color theme="1"/>
      <name val="Arial"/>
      <family val="2"/>
      <charset val="238"/>
    </font>
    <font>
      <b/>
      <sz val="11"/>
      <name val="Arial"/>
      <family val="2"/>
      <charset val="238"/>
    </font>
    <font>
      <b/>
      <u/>
      <sz val="10"/>
      <color theme="1"/>
      <name val="Arial"/>
      <family val="2"/>
      <charset val="238"/>
    </font>
    <font>
      <sz val="10"/>
      <color rgb="FF404040"/>
      <name val="Arial"/>
      <family val="2"/>
      <charset val="238"/>
    </font>
    <font>
      <vertAlign val="superscript"/>
      <sz val="10"/>
      <name val="Arial"/>
      <family val="2"/>
      <charset val="238"/>
    </font>
    <font>
      <sz val="10"/>
      <color rgb="FF337AB7"/>
      <name val="Arial"/>
      <family val="2"/>
      <charset val="238"/>
    </font>
    <font>
      <sz val="10"/>
      <color rgb="FFFF0000"/>
      <name val="Arial"/>
      <family val="2"/>
      <charset val="238"/>
    </font>
    <font>
      <b/>
      <u/>
      <sz val="10"/>
      <color rgb="FFFF0000"/>
      <name val="Arial"/>
      <family val="2"/>
      <charset val="238"/>
    </font>
    <font>
      <sz val="12"/>
      <color theme="1"/>
      <name val="Arial"/>
      <family val="2"/>
      <charset val="238"/>
    </font>
    <font>
      <b/>
      <sz val="12"/>
      <color theme="1"/>
      <name val="Arial"/>
      <family val="2"/>
      <charset val="238"/>
    </font>
    <font>
      <b/>
      <u/>
      <sz val="12"/>
      <color theme="1"/>
      <name val="Arial"/>
      <family val="2"/>
      <charset val="238"/>
    </font>
    <font>
      <sz val="10"/>
      <color theme="1"/>
      <name val="Calibri"/>
      <family val="2"/>
      <charset val="238"/>
      <scheme val="minor"/>
    </font>
    <font>
      <b/>
      <sz val="10"/>
      <name val="Calibri"/>
      <family val="2"/>
      <charset val="238"/>
    </font>
    <font>
      <sz val="11"/>
      <name val="Calibri"/>
      <family val="2"/>
      <charset val="238"/>
    </font>
    <font>
      <b/>
      <sz val="11"/>
      <name val="Calibri"/>
      <family val="2"/>
      <charset val="238"/>
    </font>
  </fonts>
  <fills count="5">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s>
  <cellStyleXfs count="5">
    <xf numFmtId="0" fontId="0" fillId="0" borderId="0"/>
    <xf numFmtId="0" fontId="5" fillId="0" borderId="0"/>
    <xf numFmtId="0" fontId="3" fillId="0" borderId="0"/>
    <xf numFmtId="0" fontId="4" fillId="0" borderId="0"/>
    <xf numFmtId="0" fontId="10" fillId="0" borderId="0"/>
  </cellStyleXfs>
  <cellXfs count="403">
    <xf numFmtId="0" fontId="0" fillId="0" borderId="0" xfId="0"/>
    <xf numFmtId="0" fontId="1" fillId="0" borderId="0" xfId="0" applyFont="1" applyAlignment="1">
      <alignment horizontal="right" vertical="top"/>
    </xf>
    <xf numFmtId="49" fontId="1" fillId="0" borderId="0" xfId="0" applyNumberFormat="1" applyFont="1" applyAlignment="1">
      <alignment horizontal="center"/>
    </xf>
    <xf numFmtId="4" fontId="1" fillId="0" borderId="0" xfId="0" applyNumberFormat="1" applyFont="1" applyAlignment="1">
      <alignment horizontal="center"/>
    </xf>
    <xf numFmtId="0" fontId="1" fillId="0" borderId="0" xfId="0" applyFont="1" applyAlignment="1">
      <alignment horizontal="center"/>
    </xf>
    <xf numFmtId="2" fontId="1" fillId="0" borderId="0" xfId="0" applyNumberFormat="1" applyFont="1" applyAlignment="1">
      <alignment horizontal="center"/>
    </xf>
    <xf numFmtId="0" fontId="2" fillId="0" borderId="0" xfId="0" applyFont="1" applyAlignment="1">
      <alignment horizontal="left" vertical="top" wrapText="1"/>
    </xf>
    <xf numFmtId="0" fontId="1" fillId="0" borderId="0" xfId="0" applyFont="1"/>
    <xf numFmtId="0" fontId="5" fillId="0" borderId="1" xfId="0" applyFont="1" applyBorder="1"/>
    <xf numFmtId="0" fontId="5" fillId="0" borderId="0" xfId="0" applyFont="1" applyBorder="1"/>
    <xf numFmtId="0" fontId="5" fillId="0" borderId="1" xfId="0" applyFont="1" applyBorder="1" applyAlignment="1">
      <alignment vertical="top" wrapText="1"/>
    </xf>
    <xf numFmtId="0" fontId="5" fillId="0" borderId="0" xfId="0" applyFont="1" applyAlignment="1">
      <alignment horizontal="left" vertical="justify" wrapText="1"/>
    </xf>
    <xf numFmtId="0" fontId="5" fillId="0" borderId="0" xfId="4" applyFont="1" applyAlignment="1">
      <alignment horizontal="left" vertical="top" wrapText="1"/>
    </xf>
    <xf numFmtId="0" fontId="2" fillId="0" borderId="0" xfId="0" applyFont="1" applyAlignment="1">
      <alignment horizontal="right" vertical="top"/>
    </xf>
    <xf numFmtId="49" fontId="2" fillId="0" borderId="0" xfId="0" applyNumberFormat="1" applyFont="1" applyAlignment="1">
      <alignment horizontal="center"/>
    </xf>
    <xf numFmtId="2" fontId="2" fillId="0" borderId="0" xfId="0" applyNumberFormat="1" applyFont="1" applyAlignment="1">
      <alignment horizontal="center"/>
    </xf>
    <xf numFmtId="4" fontId="2" fillId="0" borderId="0" xfId="0" applyNumberFormat="1" applyFont="1" applyAlignment="1">
      <alignment horizontal="center"/>
    </xf>
    <xf numFmtId="0" fontId="2" fillId="0" borderId="0" xfId="0" applyFont="1" applyAlignment="1">
      <alignment horizontal="center"/>
    </xf>
    <xf numFmtId="0" fontId="1" fillId="0" borderId="0" xfId="0" applyFont="1" applyAlignment="1">
      <alignment horizontal="center" vertical="center"/>
    </xf>
    <xf numFmtId="0" fontId="5" fillId="0" borderId="0" xfId="0" applyFont="1"/>
    <xf numFmtId="0" fontId="1" fillId="0" borderId="0" xfId="0" applyFont="1" applyAlignment="1">
      <alignment horizontal="left" vertical="top" wrapText="1"/>
    </xf>
    <xf numFmtId="0" fontId="5" fillId="2" borderId="0" xfId="0" quotePrefix="1" applyFont="1" applyFill="1" applyBorder="1" applyAlignment="1">
      <alignment horizontal="left" vertical="center"/>
    </xf>
    <xf numFmtId="0" fontId="5" fillId="2" borderId="0" xfId="0" applyFont="1" applyFill="1" applyBorder="1" applyAlignment="1">
      <alignment horizontal="left" vertical="center"/>
    </xf>
    <xf numFmtId="164" fontId="5" fillId="2" borderId="0" xfId="0"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7" xfId="0" applyFont="1" applyFill="1" applyBorder="1" applyAlignment="1">
      <alignment horizontal="left" vertical="center"/>
    </xf>
    <xf numFmtId="164" fontId="5" fillId="2" borderId="7" xfId="0" applyNumberFormat="1" applyFont="1" applyFill="1" applyBorder="1" applyAlignment="1">
      <alignment horizontal="left" vertical="center"/>
    </xf>
    <xf numFmtId="164" fontId="15" fillId="2" borderId="2" xfId="0" applyNumberFormat="1" applyFont="1" applyFill="1" applyBorder="1" applyAlignment="1">
      <alignment horizontal="center" vertical="center"/>
    </xf>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1" fillId="2" borderId="11" xfId="0" applyFont="1" applyFill="1" applyBorder="1" applyAlignment="1">
      <alignment vertical="center"/>
    </xf>
    <xf numFmtId="0" fontId="1" fillId="2" borderId="0" xfId="0" applyFont="1" applyFill="1" applyBorder="1" applyAlignment="1">
      <alignment horizontal="left" vertical="center"/>
    </xf>
    <xf numFmtId="4" fontId="1" fillId="2" borderId="0" xfId="0" applyNumberFormat="1" applyFont="1" applyFill="1" applyBorder="1" applyAlignment="1">
      <alignment horizontal="left" vertical="center"/>
    </xf>
    <xf numFmtId="4" fontId="2" fillId="2" borderId="4" xfId="0" applyNumberFormat="1" applyFont="1" applyFill="1" applyBorder="1" applyAlignment="1">
      <alignment horizontal="left" vertical="center"/>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2" borderId="0" xfId="0" applyFont="1" applyFill="1" applyBorder="1" applyAlignment="1">
      <alignment horizontal="left" vertical="center" wrapText="1"/>
    </xf>
    <xf numFmtId="4" fontId="1" fillId="2" borderId="0" xfId="0" applyNumberFormat="1" applyFont="1" applyFill="1" applyBorder="1" applyAlignment="1">
      <alignment horizontal="left" vertical="center" wrapText="1"/>
    </xf>
    <xf numFmtId="0" fontId="1" fillId="2" borderId="0" xfId="0" quotePrefix="1" applyFont="1" applyFill="1" applyBorder="1" applyAlignment="1">
      <alignment horizontal="left" vertical="center"/>
    </xf>
    <xf numFmtId="0" fontId="1" fillId="2" borderId="0" xfId="0" quotePrefix="1" applyFont="1" applyFill="1" applyBorder="1" applyAlignment="1">
      <alignment horizontal="center" vertical="center" wrapText="1"/>
    </xf>
    <xf numFmtId="0" fontId="1" fillId="2" borderId="8" xfId="0" applyFont="1" applyFill="1" applyBorder="1" applyAlignment="1">
      <alignment vertical="center"/>
    </xf>
    <xf numFmtId="0" fontId="1" fillId="0" borderId="0" xfId="0" applyFont="1" applyAlignment="1"/>
    <xf numFmtId="0" fontId="1"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4" fontId="1" fillId="2" borderId="0" xfId="0" applyNumberFormat="1" applyFont="1" applyFill="1" applyBorder="1" applyAlignment="1">
      <alignment horizontal="center" vertical="center" wrapText="1"/>
    </xf>
    <xf numFmtId="164" fontId="2" fillId="2" borderId="0"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xf>
    <xf numFmtId="0" fontId="1" fillId="2" borderId="0" xfId="0" quotePrefix="1" applyFont="1" applyFill="1" applyBorder="1" applyAlignment="1">
      <alignment vertical="center"/>
    </xf>
    <xf numFmtId="0" fontId="1" fillId="2" borderId="0" xfId="0" applyFont="1" applyFill="1" applyBorder="1" applyAlignment="1">
      <alignment vertical="center"/>
    </xf>
    <xf numFmtId="164" fontId="1" fillId="2" borderId="0"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1" xfId="0" applyFont="1" applyFill="1" applyBorder="1" applyAlignment="1">
      <alignment vertical="center" wrapText="1"/>
    </xf>
    <xf numFmtId="0" fontId="17" fillId="2" borderId="0" xfId="0" applyFont="1" applyFill="1" applyBorder="1" applyAlignment="1">
      <alignment vertical="center"/>
    </xf>
    <xf numFmtId="0" fontId="1" fillId="0" borderId="0" xfId="0" applyFont="1" applyBorder="1"/>
    <xf numFmtId="0" fontId="2" fillId="2" borderId="8" xfId="0" applyFont="1" applyFill="1" applyBorder="1" applyAlignment="1">
      <alignment vertical="center" wrapText="1"/>
    </xf>
    <xf numFmtId="0" fontId="1" fillId="2" borderId="7" xfId="0" applyFont="1" applyFill="1" applyBorder="1" applyAlignment="1">
      <alignment vertical="center"/>
    </xf>
    <xf numFmtId="0" fontId="1" fillId="2" borderId="7" xfId="0" quotePrefix="1" applyFont="1" applyFill="1" applyBorder="1" applyAlignment="1">
      <alignment vertical="center" wrapText="1"/>
    </xf>
    <xf numFmtId="164" fontId="2" fillId="2" borderId="5" xfId="0" applyNumberFormat="1" applyFont="1" applyFill="1" applyBorder="1" applyAlignment="1">
      <alignment horizontal="center" vertical="center"/>
    </xf>
    <xf numFmtId="0" fontId="2" fillId="2" borderId="0" xfId="0" applyFont="1" applyFill="1" applyBorder="1" applyAlignment="1">
      <alignment vertical="center"/>
    </xf>
    <xf numFmtId="0" fontId="2" fillId="2" borderId="4" xfId="0" applyFont="1" applyFill="1" applyBorder="1" applyAlignment="1">
      <alignment vertical="center"/>
    </xf>
    <xf numFmtId="0" fontId="1" fillId="2" borderId="4" xfId="0" applyFont="1" applyFill="1" applyBorder="1" applyAlignment="1">
      <alignment vertical="center"/>
    </xf>
    <xf numFmtId="0" fontId="18" fillId="0" borderId="4" xfId="0" applyFont="1" applyBorder="1"/>
    <xf numFmtId="0" fontId="1" fillId="2" borderId="10" xfId="0" quotePrefix="1" applyFont="1" applyFill="1" applyBorder="1" applyAlignment="1">
      <alignment vertical="center"/>
    </xf>
    <xf numFmtId="0" fontId="1" fillId="2" borderId="5" xfId="0" applyFont="1" applyFill="1" applyBorder="1" applyAlignment="1">
      <alignment vertical="center"/>
    </xf>
    <xf numFmtId="164" fontId="1" fillId="2" borderId="0" xfId="0" applyNumberFormat="1" applyFont="1" applyFill="1" applyBorder="1" applyAlignment="1">
      <alignment horizontal="left" vertical="center"/>
    </xf>
    <xf numFmtId="164" fontId="2" fillId="2" borderId="3" xfId="0" applyNumberFormat="1" applyFont="1" applyFill="1" applyBorder="1" applyAlignment="1">
      <alignment horizontal="left" vertical="center"/>
    </xf>
    <xf numFmtId="164" fontId="2" fillId="2" borderId="4" xfId="0" applyNumberFormat="1" applyFont="1" applyFill="1" applyBorder="1" applyAlignment="1">
      <alignment horizontal="left" vertical="center"/>
    </xf>
    <xf numFmtId="0" fontId="1" fillId="2" borderId="15" xfId="0" applyFont="1" applyFill="1" applyBorder="1" applyAlignment="1">
      <alignment vertical="center"/>
    </xf>
    <xf numFmtId="164" fontId="2" fillId="2" borderId="0" xfId="0" applyNumberFormat="1" applyFont="1" applyFill="1" applyBorder="1" applyAlignment="1">
      <alignment horizontal="center" vertical="center"/>
    </xf>
    <xf numFmtId="4" fontId="1" fillId="2" borderId="0" xfId="0" applyNumberFormat="1" applyFont="1" applyFill="1" applyBorder="1" applyAlignment="1">
      <alignment horizontal="center" vertical="center"/>
    </xf>
    <xf numFmtId="4" fontId="2" fillId="2" borderId="0" xfId="0" applyNumberFormat="1" applyFont="1" applyFill="1" applyBorder="1" applyAlignment="1">
      <alignment horizontal="center" vertical="center"/>
    </xf>
    <xf numFmtId="0" fontId="1" fillId="2" borderId="6" xfId="0" applyFont="1" applyFill="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2" xfId="0" applyFont="1" applyBorder="1"/>
    <xf numFmtId="0" fontId="5" fillId="0" borderId="0" xfId="0" quotePrefix="1" applyFont="1" applyBorder="1"/>
    <xf numFmtId="0" fontId="5" fillId="2" borderId="7" xfId="0" quotePrefix="1" applyFont="1" applyFill="1" applyBorder="1" applyAlignment="1">
      <alignment horizontal="left" vertical="center"/>
    </xf>
    <xf numFmtId="0" fontId="5" fillId="2" borderId="7" xfId="0" quotePrefix="1" applyFont="1" applyFill="1" applyBorder="1" applyAlignment="1">
      <alignment horizontal="left" vertical="center" wrapText="1"/>
    </xf>
    <xf numFmtId="0" fontId="5" fillId="2" borderId="0" xfId="0" quotePrefix="1" applyFont="1" applyFill="1" applyBorder="1" applyAlignment="1">
      <alignment horizontal="left" vertical="center" wrapText="1"/>
    </xf>
    <xf numFmtId="4" fontId="5" fillId="0" borderId="0" xfId="0" applyNumberFormat="1" applyFont="1"/>
    <xf numFmtId="0" fontId="5" fillId="2" borderId="0" xfId="0" quotePrefix="1" applyFont="1" applyFill="1" applyAlignment="1">
      <alignment horizontal="left" vertical="center"/>
    </xf>
    <xf numFmtId="0" fontId="5" fillId="2" borderId="0" xfId="0" applyFont="1" applyFill="1" applyAlignment="1">
      <alignment horizontal="left" vertical="center"/>
    </xf>
    <xf numFmtId="164" fontId="5" fillId="2" borderId="0" xfId="0" applyNumberFormat="1" applyFont="1" applyFill="1" applyAlignment="1">
      <alignment horizontal="left" vertical="center"/>
    </xf>
    <xf numFmtId="164" fontId="5" fillId="2" borderId="0" xfId="0" quotePrefix="1" applyNumberFormat="1" applyFont="1" applyFill="1" applyBorder="1" applyAlignment="1">
      <alignment horizontal="left" vertical="center"/>
    </xf>
    <xf numFmtId="0" fontId="5" fillId="2" borderId="0" xfId="0" quotePrefix="1" applyFont="1" applyFill="1" applyBorder="1" applyAlignment="1">
      <alignment vertical="center" wrapText="1"/>
    </xf>
    <xf numFmtId="0" fontId="5" fillId="0" borderId="0" xfId="0" applyFont="1" applyBorder="1" applyAlignment="1">
      <alignment wrapText="1"/>
    </xf>
    <xf numFmtId="0" fontId="5" fillId="2" borderId="5" xfId="0" quotePrefix="1" applyFont="1" applyFill="1" applyBorder="1" applyAlignment="1">
      <alignment horizontal="left" vertical="center" wrapText="1"/>
    </xf>
    <xf numFmtId="0" fontId="2" fillId="0" borderId="0" xfId="0" applyFont="1"/>
    <xf numFmtId="164" fontId="2" fillId="2" borderId="13" xfId="0" applyNumberFormat="1" applyFont="1" applyFill="1" applyBorder="1" applyAlignment="1">
      <alignment vertical="center" wrapText="1"/>
    </xf>
    <xf numFmtId="4" fontId="1" fillId="2" borderId="1" xfId="0" applyNumberFormat="1" applyFont="1" applyFill="1" applyBorder="1" applyAlignment="1">
      <alignment horizontal="center" vertical="center"/>
    </xf>
    <xf numFmtId="0" fontId="20" fillId="0" borderId="0" xfId="0" applyFont="1"/>
    <xf numFmtId="0" fontId="1" fillId="2" borderId="10" xfId="0" applyFont="1" applyFill="1" applyBorder="1" applyAlignment="1">
      <alignment horizontal="left" vertical="center"/>
    </xf>
    <xf numFmtId="0" fontId="1" fillId="2" borderId="7" xfId="0" applyFont="1" applyFill="1" applyBorder="1" applyAlignment="1">
      <alignment horizontal="left" vertical="center"/>
    </xf>
    <xf numFmtId="164" fontId="1" fillId="2" borderId="7" xfId="0" applyNumberFormat="1" applyFont="1" applyFill="1" applyBorder="1" applyAlignment="1">
      <alignment horizontal="left" vertical="center"/>
    </xf>
    <xf numFmtId="164" fontId="2" fillId="2" borderId="5" xfId="0" applyNumberFormat="1" applyFont="1" applyFill="1" applyBorder="1" applyAlignment="1">
      <alignment horizontal="left" vertical="center"/>
    </xf>
    <xf numFmtId="0" fontId="1" fillId="2" borderId="12" xfId="0" applyFont="1" applyFill="1" applyBorder="1" applyAlignment="1">
      <alignment horizontal="center" vertical="center"/>
    </xf>
    <xf numFmtId="0" fontId="21" fillId="0" borderId="0" xfId="0" applyFont="1" applyAlignment="1"/>
    <xf numFmtId="0" fontId="1" fillId="2" borderId="7" xfId="0" quotePrefix="1" applyFont="1" applyFill="1" applyBorder="1" applyAlignment="1">
      <alignment horizontal="left" vertical="center" wrapText="1"/>
    </xf>
    <xf numFmtId="0" fontId="1" fillId="2" borderId="0" xfId="0" quotePrefix="1" applyFont="1" applyFill="1" applyBorder="1" applyAlignment="1">
      <alignment horizontal="left" vertical="center" wrapText="1"/>
    </xf>
    <xf numFmtId="0" fontId="1" fillId="0" borderId="0" xfId="0" applyFont="1" applyBorder="1" applyAlignment="1"/>
    <xf numFmtId="4" fontId="2" fillId="2" borderId="5" xfId="0" applyNumberFormat="1" applyFont="1" applyFill="1" applyBorder="1" applyAlignment="1">
      <alignment horizontal="left" vertical="center"/>
    </xf>
    <xf numFmtId="0" fontId="1" fillId="2" borderId="15" xfId="0" applyFont="1" applyFill="1" applyBorder="1" applyAlignment="1">
      <alignment horizontal="center" vertical="center"/>
    </xf>
    <xf numFmtId="0" fontId="1" fillId="2" borderId="9" xfId="0" applyFont="1" applyFill="1" applyBorder="1" applyAlignment="1">
      <alignment horizontal="center" vertical="center"/>
    </xf>
    <xf numFmtId="0" fontId="2" fillId="0" borderId="0" xfId="0" applyFont="1" applyAlignment="1">
      <alignment horizontal="right"/>
    </xf>
    <xf numFmtId="0" fontId="1" fillId="0" borderId="0" xfId="0" applyFont="1" applyAlignment="1">
      <alignment horizontal="left" wrapText="1"/>
    </xf>
    <xf numFmtId="0" fontId="2" fillId="0" borderId="0" xfId="0" applyFont="1" applyBorder="1"/>
    <xf numFmtId="0" fontId="17" fillId="0" borderId="0" xfId="0" applyFont="1"/>
    <xf numFmtId="0" fontId="21" fillId="0" borderId="0" xfId="0" applyFont="1"/>
    <xf numFmtId="0" fontId="21" fillId="0" borderId="0" xfId="0" applyFont="1" applyAlignment="1">
      <alignment vertical="top"/>
    </xf>
    <xf numFmtId="4" fontId="21" fillId="0" borderId="0" xfId="0" applyNumberFormat="1" applyFont="1"/>
    <xf numFmtId="0" fontId="21" fillId="0" borderId="0" xfId="0" applyFont="1" applyAlignment="1">
      <alignment vertical="top" wrapText="1"/>
    </xf>
    <xf numFmtId="0" fontId="21" fillId="0" borderId="0" xfId="0" applyFont="1" applyAlignment="1">
      <alignment horizontal="center" vertical="center"/>
    </xf>
    <xf numFmtId="0" fontId="7" fillId="0" borderId="0" xfId="0" applyFont="1"/>
    <xf numFmtId="0" fontId="17" fillId="0" borderId="1" xfId="0" applyFont="1" applyBorder="1" applyAlignment="1">
      <alignment horizontal="center" vertical="center"/>
    </xf>
    <xf numFmtId="0" fontId="17" fillId="0" borderId="1" xfId="0" applyFont="1" applyBorder="1"/>
    <xf numFmtId="0" fontId="2" fillId="0" borderId="1" xfId="0" applyFont="1" applyBorder="1"/>
    <xf numFmtId="0" fontId="1" fillId="0" borderId="1" xfId="0" applyFont="1" applyBorder="1"/>
    <xf numFmtId="4" fontId="1" fillId="0" borderId="1" xfId="0" applyNumberFormat="1" applyFont="1" applyBorder="1"/>
    <xf numFmtId="4" fontId="1" fillId="0" borderId="1" xfId="0" applyNumberFormat="1" applyFont="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5"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xf numFmtId="4" fontId="21" fillId="0" borderId="1" xfId="0" applyNumberFormat="1" applyFont="1" applyBorder="1"/>
    <xf numFmtId="0" fontId="7" fillId="0" borderId="1" xfId="0" applyFont="1" applyBorder="1" applyAlignment="1">
      <alignment horizontal="center" vertical="center"/>
    </xf>
    <xf numFmtId="0" fontId="7" fillId="0" borderId="1" xfId="0" applyFont="1" applyBorder="1"/>
    <xf numFmtId="4" fontId="5" fillId="0" borderId="1" xfId="0" applyNumberFormat="1" applyFont="1" applyBorder="1"/>
    <xf numFmtId="49" fontId="1" fillId="0" borderId="1" xfId="0" applyNumberFormat="1" applyFont="1" applyBorder="1" applyAlignment="1">
      <alignment horizontal="center"/>
    </xf>
    <xf numFmtId="2" fontId="1" fillId="0" borderId="1" xfId="0" applyNumberFormat="1" applyFont="1" applyBorder="1"/>
    <xf numFmtId="0" fontId="2" fillId="0" borderId="1" xfId="0" applyFont="1" applyBorder="1" applyAlignment="1">
      <alignment horizontal="left" vertical="top" wrapText="1"/>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right" vertical="top"/>
    </xf>
    <xf numFmtId="4" fontId="5" fillId="0" borderId="1" xfId="0" applyNumberFormat="1" applyFont="1" applyBorder="1" applyAlignment="1">
      <alignment horizontal="center" vertical="center"/>
    </xf>
    <xf numFmtId="0" fontId="5" fillId="0" borderId="1" xfId="0" applyFont="1" applyBorder="1" applyAlignment="1">
      <alignment horizontal="left" vertical="top" wrapText="1"/>
    </xf>
    <xf numFmtId="0" fontId="21" fillId="0" borderId="0" xfId="0" applyFont="1" applyBorder="1"/>
    <xf numFmtId="4" fontId="23" fillId="0" borderId="0" xfId="0" applyNumberFormat="1" applyFont="1"/>
    <xf numFmtId="0" fontId="23" fillId="0" borderId="0" xfId="0" applyFont="1"/>
    <xf numFmtId="0" fontId="1" fillId="0" borderId="0" xfId="0" applyFont="1"/>
    <xf numFmtId="0" fontId="5" fillId="0" borderId="1" xfId="0" applyFont="1" applyBorder="1"/>
    <xf numFmtId="0" fontId="5" fillId="0" borderId="0" xfId="0" applyFont="1" applyBorder="1" applyAlignment="1">
      <alignment vertical="center" wrapText="1"/>
    </xf>
    <xf numFmtId="0" fontId="5" fillId="0" borderId="0" xfId="0" applyFont="1" applyBorder="1"/>
    <xf numFmtId="0" fontId="5" fillId="0" borderId="0" xfId="0" applyFont="1" applyBorder="1" applyAlignment="1">
      <alignment horizontal="center"/>
    </xf>
    <xf numFmtId="0" fontId="6" fillId="3"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center" wrapText="1"/>
    </xf>
    <xf numFmtId="46" fontId="5" fillId="0" borderId="1" xfId="0" applyNumberFormat="1" applyFont="1" applyBorder="1" applyAlignment="1">
      <alignment horizontal="left" vertical="center" wrapText="1"/>
    </xf>
    <xf numFmtId="20" fontId="5" fillId="0" borderId="1" xfId="0" applyNumberFormat="1" applyFont="1" applyBorder="1" applyAlignment="1">
      <alignment horizontal="left" vertical="center" wrapText="1"/>
    </xf>
    <xf numFmtId="0" fontId="6" fillId="0" borderId="0" xfId="0" applyFont="1" applyBorder="1" applyAlignment="1">
      <alignment vertical="center" wrapText="1"/>
    </xf>
    <xf numFmtId="0" fontId="9" fillId="0" borderId="0" xfId="0" applyFont="1" applyBorder="1" applyAlignment="1"/>
    <xf numFmtId="0" fontId="5" fillId="0" borderId="0" xfId="0" applyFont="1" applyFill="1" applyBorder="1"/>
    <xf numFmtId="0" fontId="5" fillId="0" borderId="0" xfId="0" applyFont="1" applyBorder="1" applyAlignment="1">
      <alignment horizontal="left" vertical="center"/>
    </xf>
    <xf numFmtId="4" fontId="5" fillId="0" borderId="0" xfId="0" applyNumberFormat="1" applyFont="1" applyBorder="1"/>
    <xf numFmtId="0" fontId="5" fillId="3" borderId="1" xfId="0" applyFont="1" applyFill="1" applyBorder="1" applyAlignment="1">
      <alignment horizontal="center" vertical="center"/>
    </xf>
    <xf numFmtId="0" fontId="6" fillId="3" borderId="1"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top" wrapText="1"/>
    </xf>
    <xf numFmtId="0" fontId="8" fillId="0" borderId="1" xfId="0" applyFont="1" applyBorder="1" applyAlignment="1">
      <alignment horizontal="left" vertical="center"/>
    </xf>
    <xf numFmtId="0" fontId="5" fillId="4" borderId="1" xfId="0" applyFont="1" applyFill="1" applyBorder="1" applyAlignment="1">
      <alignment vertical="center" wrapText="1"/>
    </xf>
    <xf numFmtId="0" fontId="5" fillId="0" borderId="7" xfId="0" applyFont="1" applyFill="1" applyBorder="1"/>
    <xf numFmtId="0" fontId="6" fillId="0" borderId="1" xfId="0" applyFont="1" applyFill="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center"/>
    </xf>
    <xf numFmtId="0" fontId="6" fillId="0" borderId="0" xfId="0" applyFont="1" applyFill="1" applyBorder="1"/>
    <xf numFmtId="0" fontId="6" fillId="0" borderId="13" xfId="0" applyFont="1" applyFill="1" applyBorder="1" applyAlignment="1">
      <alignment vertical="center" wrapText="1"/>
    </xf>
    <xf numFmtId="0" fontId="6" fillId="0" borderId="7" xfId="0" applyFont="1" applyFill="1" applyBorder="1"/>
    <xf numFmtId="4" fontId="1" fillId="0" borderId="7" xfId="0" applyNumberFormat="1" applyFont="1" applyBorder="1" applyAlignment="1">
      <alignment horizontal="center"/>
    </xf>
    <xf numFmtId="0" fontId="5" fillId="0" borderId="1" xfId="0" applyFont="1" applyBorder="1" applyAlignment="1">
      <alignment vertical="center" wrapText="1"/>
    </xf>
    <xf numFmtId="0" fontId="6" fillId="3"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5" fillId="3" borderId="1" xfId="0" applyFont="1" applyFill="1" applyBorder="1" applyAlignment="1">
      <alignment vertical="center"/>
    </xf>
    <xf numFmtId="0" fontId="5" fillId="0" borderId="0" xfId="0" applyFont="1" applyBorder="1" applyAlignment="1">
      <alignment vertical="center"/>
    </xf>
    <xf numFmtId="0" fontId="12" fillId="0" borderId="0" xfId="0" applyFont="1"/>
    <xf numFmtId="0" fontId="12" fillId="0" borderId="0" xfId="0" applyFont="1" applyBorder="1"/>
    <xf numFmtId="0" fontId="5" fillId="0" borderId="0" xfId="0" applyFont="1"/>
    <xf numFmtId="0" fontId="14" fillId="0" borderId="0" xfId="0" applyFont="1" applyFill="1" applyBorder="1" applyAlignment="1">
      <alignment vertical="center"/>
    </xf>
    <xf numFmtId="0" fontId="23" fillId="0" borderId="0" xfId="0" applyFont="1" applyAlignment="1">
      <alignment horizontal="right" vertical="center"/>
    </xf>
    <xf numFmtId="4" fontId="23" fillId="0" borderId="0" xfId="0" applyNumberFormat="1" applyFont="1" applyAlignment="1">
      <alignment horizontal="right" vertical="center"/>
    </xf>
    <xf numFmtId="0" fontId="24" fillId="0" borderId="0" xfId="0" applyFont="1" applyAlignment="1">
      <alignment horizontal="center" vertical="center"/>
    </xf>
    <xf numFmtId="0" fontId="23" fillId="0" borderId="1" xfId="0" applyFont="1" applyBorder="1" applyAlignment="1">
      <alignment horizontal="right" vertical="center"/>
    </xf>
    <xf numFmtId="164" fontId="23" fillId="0" borderId="1" xfId="0" applyNumberFormat="1" applyFont="1" applyBorder="1" applyAlignment="1">
      <alignment horizontal="right" vertical="center"/>
    </xf>
    <xf numFmtId="0" fontId="23" fillId="0" borderId="0" xfId="0" applyFont="1" applyAlignment="1">
      <alignment horizontal="left"/>
    </xf>
    <xf numFmtId="0" fontId="24" fillId="0" borderId="1" xfId="0" applyFont="1" applyBorder="1" applyAlignment="1">
      <alignment horizontal="right" vertical="center"/>
    </xf>
    <xf numFmtId="0" fontId="16" fillId="0" borderId="0" xfId="0" applyFont="1" applyBorder="1" applyAlignment="1">
      <alignment horizontal="right"/>
    </xf>
    <xf numFmtId="4" fontId="16" fillId="0" borderId="0" xfId="0" applyNumberFormat="1" applyFont="1" applyBorder="1"/>
    <xf numFmtId="49" fontId="15" fillId="0" borderId="1" xfId="0" applyNumberFormat="1" applyFont="1" applyBorder="1" applyAlignment="1">
      <alignment horizontal="center"/>
    </xf>
    <xf numFmtId="2" fontId="15" fillId="0" borderId="1" xfId="0" applyNumberFormat="1" applyFont="1" applyBorder="1" applyAlignment="1">
      <alignment horizontal="center"/>
    </xf>
    <xf numFmtId="4" fontId="15" fillId="0" borderId="1" xfId="0" applyNumberFormat="1" applyFont="1" applyBorder="1" applyAlignment="1">
      <alignment horizontal="center"/>
    </xf>
    <xf numFmtId="0" fontId="15" fillId="0" borderId="1" xfId="0" applyFont="1" applyBorder="1" applyAlignment="1">
      <alignment horizontal="center"/>
    </xf>
    <xf numFmtId="164" fontId="24" fillId="0" borderId="1" xfId="0" applyNumberFormat="1" applyFont="1" applyBorder="1" applyAlignment="1">
      <alignment horizontal="right" vertical="center"/>
    </xf>
    <xf numFmtId="0" fontId="1" fillId="0" borderId="0" xfId="0" applyFont="1" applyBorder="1" applyAlignment="1">
      <alignment horizontal="right" vertical="top"/>
    </xf>
    <xf numFmtId="0" fontId="1" fillId="0" borderId="0" xfId="0" applyFont="1" applyBorder="1" applyAlignment="1">
      <alignment horizontal="left" vertical="top" wrapText="1"/>
    </xf>
    <xf numFmtId="49" fontId="1" fillId="0" borderId="0" xfId="0" applyNumberFormat="1" applyFont="1" applyBorder="1" applyAlignment="1">
      <alignment horizontal="center"/>
    </xf>
    <xf numFmtId="2" fontId="1" fillId="0" borderId="0" xfId="0" applyNumberFormat="1" applyFont="1" applyBorder="1" applyAlignment="1">
      <alignment horizontal="center"/>
    </xf>
    <xf numFmtId="4" fontId="1" fillId="0" borderId="0" xfId="0" applyNumberFormat="1" applyFont="1" applyBorder="1" applyAlignment="1">
      <alignment horizontal="center"/>
    </xf>
    <xf numFmtId="0" fontId="1" fillId="0" borderId="0" xfId="0" applyFont="1" applyBorder="1" applyAlignment="1">
      <alignment horizontal="center"/>
    </xf>
    <xf numFmtId="0" fontId="9" fillId="0" borderId="0" xfId="0" applyFont="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wrapText="1"/>
    </xf>
    <xf numFmtId="0" fontId="5" fillId="0" borderId="0" xfId="0" applyFont="1" applyBorder="1" applyAlignment="1">
      <alignment vertical="top" wrapText="1"/>
    </xf>
    <xf numFmtId="4" fontId="26" fillId="0" borderId="0" xfId="0" applyNumberFormat="1" applyFont="1" applyBorder="1"/>
    <xf numFmtId="46" fontId="5" fillId="0" borderId="1" xfId="0" applyNumberFormat="1" applyFont="1" applyBorder="1" applyAlignment="1">
      <alignment horizontal="left" vertical="top" wrapText="1"/>
    </xf>
    <xf numFmtId="20" fontId="5" fillId="0" borderId="1" xfId="0" applyNumberFormat="1" applyFont="1" applyBorder="1" applyAlignment="1">
      <alignment horizontal="left" vertical="top" wrapText="1"/>
    </xf>
    <xf numFmtId="0" fontId="5" fillId="0" borderId="1" xfId="0" applyFont="1" applyBorder="1" applyAlignment="1">
      <alignment vertical="top"/>
    </xf>
    <xf numFmtId="49" fontId="5" fillId="0" borderId="1" xfId="0" applyNumberFormat="1" applyFont="1" applyBorder="1" applyAlignment="1">
      <alignment vertical="top" wrapText="1"/>
    </xf>
    <xf numFmtId="0" fontId="5" fillId="4" borderId="1" xfId="0" applyFont="1" applyFill="1" applyBorder="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xf>
    <xf numFmtId="0" fontId="5" fillId="0" borderId="7" xfId="0" applyFont="1" applyBorder="1" applyAlignment="1">
      <alignment vertical="top" wrapText="1"/>
    </xf>
    <xf numFmtId="0" fontId="6" fillId="0" borderId="7" xfId="0" applyFont="1" applyFill="1" applyBorder="1" applyAlignment="1">
      <alignment vertical="top"/>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4" fontId="11" fillId="2" borderId="0" xfId="0" applyNumberFormat="1" applyFont="1" applyFill="1" applyBorder="1" applyAlignment="1">
      <alignment horizontal="center" vertical="center" wrapText="1"/>
    </xf>
    <xf numFmtId="4" fontId="11" fillId="2" borderId="0" xfId="0" applyNumberFormat="1" applyFont="1" applyFill="1" applyBorder="1" applyAlignment="1">
      <alignment horizontal="center" vertical="center"/>
    </xf>
    <xf numFmtId="4" fontId="27" fillId="2" borderId="0" xfId="0" applyNumberFormat="1" applyFont="1" applyFill="1" applyBorder="1" applyAlignment="1">
      <alignment horizontal="center" vertical="center"/>
    </xf>
    <xf numFmtId="0" fontId="11" fillId="2" borderId="1" xfId="0" applyFont="1" applyFill="1" applyBorder="1" applyAlignment="1">
      <alignment vertical="center"/>
    </xf>
    <xf numFmtId="0" fontId="5" fillId="0" borderId="0" xfId="0" applyFont="1" applyBorder="1" applyAlignment="1">
      <alignment vertical="top"/>
    </xf>
    <xf numFmtId="0" fontId="1" fillId="0" borderId="7" xfId="0" applyFont="1" applyBorder="1" applyAlignment="1">
      <alignment horizontal="right"/>
    </xf>
    <xf numFmtId="4" fontId="1" fillId="0" borderId="7" xfId="0" applyNumberFormat="1" applyFont="1" applyBorder="1" applyAlignment="1">
      <alignment horizontal="center" vertical="top"/>
    </xf>
    <xf numFmtId="4" fontId="2" fillId="0" borderId="1" xfId="0" applyNumberFormat="1" applyFont="1" applyBorder="1" applyAlignment="1">
      <alignment horizontal="right" vertical="center"/>
    </xf>
    <xf numFmtId="4" fontId="2" fillId="0" borderId="1" xfId="0" applyNumberFormat="1" applyFont="1" applyBorder="1"/>
    <xf numFmtId="0" fontId="6" fillId="0" borderId="1" xfId="0" applyFont="1" applyBorder="1"/>
    <xf numFmtId="4" fontId="6" fillId="0" borderId="1" xfId="0" applyNumberFormat="1" applyFont="1" applyBorder="1"/>
    <xf numFmtId="4" fontId="6" fillId="0" borderId="1" xfId="0" applyNumberFormat="1" applyFont="1" applyBorder="1" applyAlignment="1">
      <alignment vertical="top" wrapText="1"/>
    </xf>
    <xf numFmtId="0" fontId="6" fillId="0" borderId="0" xfId="0" applyFont="1"/>
    <xf numFmtId="0" fontId="1" fillId="0" borderId="15"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21" fillId="0" borderId="11" xfId="0" applyFont="1" applyBorder="1" applyAlignment="1">
      <alignment horizontal="center" vertical="center"/>
    </xf>
    <xf numFmtId="4" fontId="1" fillId="4" borderId="1" xfId="0" applyNumberFormat="1" applyFont="1" applyFill="1" applyBorder="1"/>
    <xf numFmtId="4" fontId="15" fillId="0" borderId="1" xfId="0" applyNumberFormat="1" applyFont="1" applyBorder="1" applyAlignment="1">
      <alignment horizontal="right" vertical="center"/>
    </xf>
    <xf numFmtId="0" fontId="5" fillId="0" borderId="1" xfId="0" applyFont="1" applyBorder="1" applyAlignment="1">
      <alignment vertical="center" wrapText="1"/>
    </xf>
    <xf numFmtId="0" fontId="6" fillId="2" borderId="1" xfId="0" applyFont="1" applyFill="1" applyBorder="1" applyAlignment="1">
      <alignment horizontal="left" vertical="center" wrapText="1"/>
    </xf>
    <xf numFmtId="0" fontId="5" fillId="2" borderId="1" xfId="0" quotePrefix="1" applyFont="1" applyFill="1" applyBorder="1" applyAlignment="1">
      <alignment vertical="center" wrapText="1"/>
    </xf>
    <xf numFmtId="0" fontId="6" fillId="2" borderId="1" xfId="0" applyFont="1" applyFill="1" applyBorder="1" applyAlignment="1">
      <alignment vertical="center"/>
    </xf>
    <xf numFmtId="0" fontId="5" fillId="2" borderId="1" xfId="0" quotePrefix="1" applyFont="1" applyFill="1" applyBorder="1" applyAlignment="1">
      <alignment vertical="center"/>
    </xf>
    <xf numFmtId="0" fontId="28" fillId="2" borderId="1" xfId="0" quotePrefix="1" applyFont="1" applyFill="1" applyBorder="1" applyAlignment="1">
      <alignment horizontal="left" vertical="center" wrapText="1"/>
    </xf>
    <xf numFmtId="0" fontId="28" fillId="2" borderId="1" xfId="0" quotePrefix="1" applyFont="1" applyFill="1" applyBorder="1" applyAlignment="1">
      <alignment horizontal="left" vertical="center"/>
    </xf>
    <xf numFmtId="0" fontId="29" fillId="2" borderId="1" xfId="0" applyFont="1" applyFill="1" applyBorder="1" applyAlignment="1">
      <alignment horizontal="left" vertical="center" wrapText="1"/>
    </xf>
    <xf numFmtId="0" fontId="29" fillId="2" borderId="1" xfId="0" quotePrefix="1" applyFont="1" applyFill="1" applyBorder="1" applyAlignment="1">
      <alignment horizontal="left" vertical="center" wrapText="1"/>
    </xf>
    <xf numFmtId="0" fontId="29" fillId="2" borderId="1" xfId="0" quotePrefix="1" applyFont="1" applyFill="1" applyBorder="1" applyAlignment="1">
      <alignment horizontal="left" vertical="center"/>
    </xf>
    <xf numFmtId="0" fontId="12" fillId="0" borderId="1" xfId="0" applyFont="1" applyBorder="1" applyAlignment="1"/>
    <xf numFmtId="0" fontId="7" fillId="0" borderId="0" xfId="0" applyFont="1" applyBorder="1" applyAlignment="1">
      <alignment horizontal="center"/>
    </xf>
    <xf numFmtId="0" fontId="6" fillId="0" borderId="1" xfId="0" applyFont="1" applyBorder="1" applyAlignment="1">
      <alignment horizontal="center" vertical="center"/>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5" xfId="0" applyFont="1" applyFill="1" applyBorder="1" applyAlignment="1">
      <alignment horizontal="center"/>
    </xf>
    <xf numFmtId="0" fontId="5" fillId="0" borderId="11" xfId="0" applyFont="1" applyFill="1" applyBorder="1" applyAlignment="1">
      <alignment horizontal="center"/>
    </xf>
    <xf numFmtId="0" fontId="5" fillId="0" borderId="8" xfId="0" applyFont="1" applyFill="1" applyBorder="1" applyAlignment="1">
      <alignment horizont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8"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7"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164" fontId="1" fillId="2" borderId="13"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2" fillId="2" borderId="15"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0" fontId="5" fillId="2" borderId="0" xfId="0" quotePrefix="1" applyFont="1" applyFill="1" applyBorder="1" applyAlignment="1">
      <alignment horizontal="left" vertical="center" wrapText="1"/>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left" vertical="center" wrapText="1"/>
    </xf>
    <xf numFmtId="164" fontId="5" fillId="2" borderId="7" xfId="0" quotePrefix="1" applyNumberFormat="1" applyFont="1" applyFill="1" applyBorder="1" applyAlignment="1">
      <alignment horizontal="left" vertical="center" wrapText="1"/>
    </xf>
    <xf numFmtId="0" fontId="5" fillId="0" borderId="1" xfId="0" applyFont="1" applyBorder="1" applyAlignment="1">
      <alignment horizontal="center" vertical="center"/>
    </xf>
    <xf numFmtId="0" fontId="5" fillId="2" borderId="6" xfId="0" quotePrefix="1" applyFont="1" applyFill="1" applyBorder="1" applyAlignment="1">
      <alignment horizontal="left" vertical="center" wrapText="1"/>
    </xf>
    <xf numFmtId="0" fontId="5" fillId="0" borderId="15" xfId="0" applyFont="1" applyBorder="1" applyAlignment="1">
      <alignment horizontal="center"/>
    </xf>
    <xf numFmtId="0" fontId="5" fillId="0" borderId="11" xfId="0" applyFont="1" applyBorder="1" applyAlignment="1">
      <alignment horizontal="center"/>
    </xf>
    <xf numFmtId="0" fontId="5" fillId="0" borderId="8" xfId="0" applyFont="1" applyBorder="1" applyAlignment="1">
      <alignment horizontal="center"/>
    </xf>
    <xf numFmtId="4" fontId="5" fillId="0" borderId="1" xfId="0" applyNumberFormat="1" applyFont="1" applyBorder="1" applyAlignment="1">
      <alignment horizontal="center"/>
    </xf>
    <xf numFmtId="164" fontId="5" fillId="2" borderId="0" xfId="0" quotePrefix="1" applyNumberFormat="1" applyFont="1" applyFill="1" applyBorder="1" applyAlignment="1">
      <alignment horizontal="left" vertical="center" wrapText="1"/>
    </xf>
    <xf numFmtId="164" fontId="5" fillId="2" borderId="0" xfId="0" quotePrefix="1" applyNumberFormat="1" applyFont="1" applyFill="1" applyBorder="1" applyAlignment="1">
      <alignment horizontal="center" vertical="center" wrapText="1"/>
    </xf>
    <xf numFmtId="0" fontId="5" fillId="0" borderId="0" xfId="0" applyFont="1" applyAlignment="1">
      <alignment horizontal="left" vertical="center" wrapText="1"/>
    </xf>
    <xf numFmtId="0" fontId="5" fillId="2" borderId="4" xfId="0" quotePrefix="1" applyFont="1" applyFill="1" applyBorder="1" applyAlignment="1">
      <alignment horizontal="left" vertical="center" wrapText="1"/>
    </xf>
    <xf numFmtId="0" fontId="5" fillId="2" borderId="0" xfId="0" quotePrefix="1" applyFont="1" applyFill="1" applyBorder="1" applyAlignment="1">
      <alignment horizontal="center" vertical="center" wrapText="1"/>
    </xf>
    <xf numFmtId="0" fontId="5" fillId="2" borderId="0" xfId="0" quotePrefix="1" applyFont="1" applyFill="1" applyAlignment="1">
      <alignment horizontal="left" vertical="center" wrapText="1"/>
    </xf>
    <xf numFmtId="0" fontId="5" fillId="0" borderId="14" xfId="0" applyFont="1" applyBorder="1" applyAlignment="1">
      <alignment horizontal="center"/>
    </xf>
    <xf numFmtId="0" fontId="5" fillId="0" borderId="12" xfId="0" applyFont="1" applyBorder="1" applyAlignment="1">
      <alignment horizontal="center"/>
    </xf>
    <xf numFmtId="0" fontId="5" fillId="0" borderId="3" xfId="0" applyFont="1" applyBorder="1" applyAlignment="1">
      <alignment horizontal="center"/>
    </xf>
    <xf numFmtId="0" fontId="1" fillId="0" borderId="0" xfId="0" applyFont="1" applyAlignment="1">
      <alignment vertical="top" wrapText="1"/>
    </xf>
    <xf numFmtId="0" fontId="1" fillId="0" borderId="13" xfId="0" applyFont="1" applyBorder="1" applyAlignment="1">
      <alignment vertical="top" wrapText="1"/>
    </xf>
    <xf numFmtId="0" fontId="1" fillId="0" borderId="9" xfId="0" applyFont="1" applyBorder="1" applyAlignment="1">
      <alignment vertical="top" wrapText="1"/>
    </xf>
    <xf numFmtId="0" fontId="1" fillId="2" borderId="0" xfId="0" quotePrefix="1" applyFont="1" applyFill="1" applyBorder="1" applyAlignment="1">
      <alignment horizontal="left" vertical="center" wrapText="1"/>
    </xf>
    <xf numFmtId="4" fontId="1" fillId="2" borderId="0" xfId="0" quotePrefix="1" applyNumberFormat="1"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5" fillId="2" borderId="1" xfId="0" applyFont="1" applyFill="1" applyBorder="1" applyAlignment="1">
      <alignment horizontal="right" vertical="center"/>
    </xf>
    <xf numFmtId="0" fontId="1" fillId="2" borderId="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6" xfId="0" quotePrefix="1" applyFont="1" applyFill="1" applyBorder="1" applyAlignment="1">
      <alignment horizontal="left" vertical="center"/>
    </xf>
    <xf numFmtId="0" fontId="1" fillId="2" borderId="0" xfId="0" quotePrefix="1" applyFont="1" applyFill="1" applyBorder="1" applyAlignment="1">
      <alignment horizontal="left" vertical="center"/>
    </xf>
    <xf numFmtId="4" fontId="1" fillId="2" borderId="0" xfId="0" quotePrefix="1" applyNumberFormat="1" applyFont="1" applyFill="1" applyBorder="1" applyAlignment="1">
      <alignment horizontal="center" vertical="center" wrapText="1"/>
    </xf>
    <xf numFmtId="0" fontId="1" fillId="2" borderId="0" xfId="0" quotePrefix="1" applyFont="1" applyFill="1" applyBorder="1" applyAlignment="1">
      <alignment horizontal="center" vertical="center" wrapText="1"/>
    </xf>
    <xf numFmtId="0" fontId="1" fillId="0" borderId="0" xfId="0" quotePrefix="1" applyFont="1" applyAlignment="1">
      <alignment horizontal="left" wrapText="1"/>
    </xf>
    <xf numFmtId="0" fontId="1" fillId="0" borderId="0" xfId="0" applyFont="1" applyAlignment="1">
      <alignment horizontal="left" wrapText="1"/>
    </xf>
    <xf numFmtId="0" fontId="1" fillId="2" borderId="0" xfId="0" quotePrefix="1" applyFont="1" applyFill="1" applyBorder="1" applyAlignment="1">
      <alignment horizontal="center" vertical="center"/>
    </xf>
    <xf numFmtId="0" fontId="1" fillId="2" borderId="1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5" fillId="2" borderId="13" xfId="0" applyFont="1" applyFill="1" applyBorder="1" applyAlignment="1">
      <alignment horizontal="right" vertical="center"/>
    </xf>
    <xf numFmtId="0" fontId="15" fillId="2" borderId="9" xfId="0" applyFont="1" applyFill="1" applyBorder="1" applyAlignment="1">
      <alignment horizontal="right" vertical="center"/>
    </xf>
    <xf numFmtId="0" fontId="15" fillId="2" borderId="2" xfId="0" applyFont="1" applyFill="1" applyBorder="1" applyAlignment="1">
      <alignment horizontal="right" vertical="center"/>
    </xf>
    <xf numFmtId="0" fontId="1" fillId="2" borderId="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1" fillId="2" borderId="15"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1" fillId="2" borderId="4" xfId="0" quotePrefix="1" applyFont="1" applyFill="1" applyBorder="1" applyAlignment="1">
      <alignment horizontal="left" vertical="center" wrapText="1"/>
    </xf>
    <xf numFmtId="0" fontId="17" fillId="2" borderId="0" xfId="0" applyFont="1" applyFill="1" applyBorder="1" applyAlignment="1">
      <alignment horizontal="center" vertical="center" wrapText="1"/>
    </xf>
    <xf numFmtId="0" fontId="1" fillId="0" borderId="11" xfId="0" applyFont="1" applyBorder="1" applyAlignment="1">
      <alignment horizontal="center"/>
    </xf>
    <xf numFmtId="0" fontId="1" fillId="0" borderId="8" xfId="0" applyFont="1" applyBorder="1" applyAlignment="1">
      <alignment horizontal="center"/>
    </xf>
    <xf numFmtId="0" fontId="17" fillId="0" borderId="0" xfId="0" applyFont="1" applyAlignment="1">
      <alignment horizontal="center" vertical="center"/>
    </xf>
    <xf numFmtId="0" fontId="15" fillId="0" borderId="13" xfId="0" applyFont="1" applyBorder="1" applyAlignment="1">
      <alignment horizontal="right"/>
    </xf>
    <xf numFmtId="0" fontId="15" fillId="0" borderId="9" xfId="0" applyFont="1" applyBorder="1" applyAlignment="1">
      <alignment horizontal="right"/>
    </xf>
    <xf numFmtId="0" fontId="15" fillId="0" borderId="2" xfId="0" applyFont="1" applyBorder="1" applyAlignment="1">
      <alignment horizontal="right"/>
    </xf>
    <xf numFmtId="0" fontId="2" fillId="0" borderId="13"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1" fillId="0" borderId="13"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vertical="center" wrapText="1"/>
    </xf>
    <xf numFmtId="0" fontId="1" fillId="0" borderId="1" xfId="0" quotePrefix="1" applyFont="1" applyBorder="1" applyAlignment="1">
      <alignment horizontal="left"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2" fillId="0" borderId="1" xfId="0" applyFont="1" applyBorder="1" applyAlignment="1">
      <alignment horizontal="center" vertical="center" wrapText="1"/>
    </xf>
    <xf numFmtId="0" fontId="6" fillId="0" borderId="1" xfId="0" applyFont="1" applyBorder="1" applyAlignment="1">
      <alignment horizontal="left" vertical="top" wrapText="1"/>
    </xf>
    <xf numFmtId="0" fontId="2" fillId="0" borderId="1" xfId="0" applyFont="1" applyBorder="1" applyAlignment="1">
      <alignment horizontal="left" vertical="center" wrapText="1"/>
    </xf>
    <xf numFmtId="0" fontId="5" fillId="0" borderId="1" xfId="0" quotePrefix="1"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top" wrapText="1"/>
    </xf>
    <xf numFmtId="0" fontId="7" fillId="0" borderId="1" xfId="0" applyFont="1" applyBorder="1" applyAlignment="1">
      <alignment horizontal="left" vertical="top" wrapText="1"/>
    </xf>
    <xf numFmtId="0" fontId="21" fillId="0" borderId="0" xfId="0" applyFont="1" applyAlignment="1">
      <alignment vertical="top" wrapText="1"/>
    </xf>
    <xf numFmtId="0" fontId="22" fillId="0" borderId="0" xfId="0" applyFont="1" applyAlignment="1">
      <alignment horizontal="center"/>
    </xf>
    <xf numFmtId="0" fontId="17" fillId="0" borderId="1" xfId="0" applyFont="1" applyBorder="1" applyAlignment="1">
      <alignment horizontal="left" vertical="center" wrapText="1"/>
    </xf>
    <xf numFmtId="0" fontId="21" fillId="0" borderId="0" xfId="0" applyFont="1" applyAlignment="1">
      <alignment horizontal="center"/>
    </xf>
    <xf numFmtId="0" fontId="2" fillId="4" borderId="1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8" xfId="0" applyFont="1" applyFill="1" applyBorder="1"/>
    <xf numFmtId="2" fontId="2" fillId="4" borderId="15" xfId="0" applyNumberFormat="1" applyFont="1" applyFill="1" applyBorder="1" applyAlignment="1">
      <alignment horizontal="center" vertical="center"/>
    </xf>
    <xf numFmtId="2" fontId="2" fillId="4" borderId="8" xfId="0" applyNumberFormat="1" applyFont="1" applyFill="1" applyBorder="1"/>
    <xf numFmtId="0" fontId="17" fillId="0" borderId="0" xfId="0" applyFont="1" applyAlignment="1">
      <alignment horizontal="center"/>
    </xf>
    <xf numFmtId="0" fontId="15" fillId="0" borderId="1" xfId="0" applyFont="1" applyBorder="1" applyAlignment="1">
      <alignment horizontal="right" vertical="center" wrapText="1"/>
    </xf>
    <xf numFmtId="0" fontId="2" fillId="4" borderId="15" xfId="0" applyFont="1" applyFill="1" applyBorder="1" applyAlignment="1">
      <alignment horizontal="center" wrapText="1"/>
    </xf>
    <xf numFmtId="0" fontId="23" fillId="0" borderId="13" xfId="0" applyFont="1" applyBorder="1" applyAlignment="1">
      <alignment horizontal="left" vertical="center"/>
    </xf>
    <xf numFmtId="0" fontId="23" fillId="0" borderId="2" xfId="0" applyFont="1" applyBorder="1" applyAlignment="1">
      <alignment horizontal="left" vertical="center"/>
    </xf>
    <xf numFmtId="0" fontId="24" fillId="0" borderId="13" xfId="0" applyFont="1" applyBorder="1" applyAlignment="1">
      <alignment horizontal="center" vertical="center"/>
    </xf>
    <xf numFmtId="0" fontId="24" fillId="0" borderId="9" xfId="0" applyFont="1" applyBorder="1" applyAlignment="1">
      <alignment horizontal="center" vertical="center"/>
    </xf>
    <xf numFmtId="0" fontId="24" fillId="0" borderId="2" xfId="0" applyFont="1" applyBorder="1" applyAlignment="1">
      <alignment horizontal="center" vertical="center"/>
    </xf>
    <xf numFmtId="0" fontId="25" fillId="0" borderId="0" xfId="0" applyFont="1" applyAlignment="1">
      <alignment horizontal="center" vertical="center"/>
    </xf>
  </cellXfs>
  <cellStyles count="5">
    <cellStyle name="Normal" xfId="0" builtinId="0"/>
    <cellStyle name="Normal 2" xfId="2"/>
    <cellStyle name="Normal 2 2" xfId="3"/>
    <cellStyle name="Normal 3" xfId="1"/>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customXml" Target="../customXml/item1.xml"/><Relationship Id="rId12" Type="http://schemas.openxmlformats.org/officeDocument/2006/relationships/customXml" Target="../customXml/item2.xml"/><Relationship Id="rId13"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341"/>
  <sheetViews>
    <sheetView tabSelected="1" topLeftCell="A309" workbookViewId="0">
      <selection activeCell="E327" sqref="E327"/>
    </sheetView>
  </sheetViews>
  <sheetFormatPr baseColWidth="10" defaultColWidth="9.1640625" defaultRowHeight="12" x14ac:dyDescent="0"/>
  <cols>
    <col min="1" max="1" width="4.33203125" style="179" customWidth="1"/>
    <col min="2" max="2" width="23.5" style="151" customWidth="1"/>
    <col min="3" max="3" width="42.5" style="230" customWidth="1"/>
    <col min="4" max="4" width="12.6640625" style="151" customWidth="1"/>
    <col min="5" max="5" width="28" style="151" customWidth="1"/>
    <col min="6" max="6" width="18.6640625" style="151" customWidth="1"/>
    <col min="7" max="16384" width="9.1640625" style="151"/>
  </cols>
  <sheetData>
    <row r="1" spans="1:6" ht="15" customHeight="1">
      <c r="A1" s="259" t="s">
        <v>273</v>
      </c>
      <c r="B1" s="259"/>
      <c r="C1" s="259"/>
      <c r="D1" s="259"/>
      <c r="E1" s="259"/>
      <c r="F1" s="259"/>
    </row>
    <row r="3" spans="1:6">
      <c r="B3" s="159" t="s">
        <v>571</v>
      </c>
      <c r="C3" s="209"/>
      <c r="D3" s="159"/>
      <c r="E3" s="159"/>
      <c r="F3" s="159"/>
    </row>
    <row r="4" spans="1:6" s="160" customFormat="1">
      <c r="A4" s="180"/>
      <c r="C4" s="210"/>
    </row>
    <row r="5" spans="1:6" ht="36">
      <c r="A5" s="178">
        <v>1</v>
      </c>
      <c r="B5" s="164" t="s">
        <v>274</v>
      </c>
      <c r="C5" s="164" t="s">
        <v>570</v>
      </c>
      <c r="D5" s="153" t="s">
        <v>275</v>
      </c>
      <c r="E5" s="153" t="s">
        <v>572</v>
      </c>
      <c r="F5" s="153"/>
    </row>
    <row r="6" spans="1:6" ht="29.25" customHeight="1">
      <c r="A6" s="260"/>
      <c r="B6" s="177" t="s">
        <v>276</v>
      </c>
      <c r="C6" s="166" t="s">
        <v>804</v>
      </c>
      <c r="D6" s="177"/>
      <c r="E6" s="177"/>
      <c r="F6" s="264"/>
    </row>
    <row r="7" spans="1:6" ht="27" customHeight="1">
      <c r="A7" s="260"/>
      <c r="B7" s="177" t="s">
        <v>277</v>
      </c>
      <c r="C7" s="166" t="s">
        <v>687</v>
      </c>
      <c r="D7" s="177"/>
      <c r="E7" s="177"/>
      <c r="F7" s="264"/>
    </row>
    <row r="8" spans="1:6" ht="24">
      <c r="A8" s="260"/>
      <c r="B8" s="177" t="s">
        <v>278</v>
      </c>
      <c r="C8" s="166" t="s">
        <v>688</v>
      </c>
      <c r="D8" s="177"/>
      <c r="E8" s="177"/>
      <c r="F8" s="264"/>
    </row>
    <row r="9" spans="1:6" ht="15" customHeight="1">
      <c r="A9" s="260"/>
      <c r="B9" s="177" t="s">
        <v>279</v>
      </c>
      <c r="C9" s="166" t="s">
        <v>280</v>
      </c>
      <c r="D9" s="177"/>
      <c r="E9" s="177"/>
      <c r="F9" s="264"/>
    </row>
    <row r="10" spans="1:6" ht="12.75" customHeight="1">
      <c r="A10" s="260"/>
      <c r="B10" s="265" t="s">
        <v>281</v>
      </c>
      <c r="C10" s="266" t="s">
        <v>282</v>
      </c>
      <c r="D10" s="267"/>
      <c r="E10" s="267"/>
      <c r="F10" s="264"/>
    </row>
    <row r="11" spans="1:6">
      <c r="A11" s="260"/>
      <c r="B11" s="265"/>
      <c r="C11" s="266"/>
      <c r="D11" s="267"/>
      <c r="E11" s="267"/>
      <c r="F11" s="264"/>
    </row>
    <row r="12" spans="1:6">
      <c r="A12" s="260"/>
      <c r="B12" s="265"/>
      <c r="C12" s="266"/>
      <c r="D12" s="267"/>
      <c r="E12" s="267"/>
      <c r="F12" s="264"/>
    </row>
    <row r="13" spans="1:6">
      <c r="A13" s="260"/>
      <c r="B13" s="265"/>
      <c r="C13" s="266"/>
      <c r="D13" s="267"/>
      <c r="E13" s="267"/>
      <c r="F13" s="264"/>
    </row>
    <row r="14" spans="1:6">
      <c r="A14" s="260"/>
      <c r="B14" s="265"/>
      <c r="C14" s="266"/>
      <c r="D14" s="267"/>
      <c r="E14" s="267"/>
      <c r="F14" s="264"/>
    </row>
    <row r="15" spans="1:6" ht="129.75" customHeight="1">
      <c r="A15" s="260"/>
      <c r="B15" s="265"/>
      <c r="C15" s="266"/>
      <c r="D15" s="267"/>
      <c r="E15" s="267"/>
      <c r="F15" s="264"/>
    </row>
    <row r="16" spans="1:6" ht="12.75" customHeight="1">
      <c r="A16" s="260"/>
      <c r="B16" s="265" t="s">
        <v>283</v>
      </c>
      <c r="C16" s="268" t="s">
        <v>284</v>
      </c>
      <c r="D16" s="269"/>
      <c r="E16" s="269"/>
      <c r="F16" s="264"/>
    </row>
    <row r="17" spans="1:9">
      <c r="A17" s="260"/>
      <c r="B17" s="265"/>
      <c r="C17" s="268"/>
      <c r="D17" s="269"/>
      <c r="E17" s="269"/>
      <c r="F17" s="264"/>
    </row>
    <row r="18" spans="1:9" ht="24">
      <c r="A18" s="260"/>
      <c r="B18" s="177" t="s">
        <v>285</v>
      </c>
      <c r="C18" s="211" t="s">
        <v>802</v>
      </c>
      <c r="D18" s="177"/>
      <c r="E18" s="177"/>
      <c r="F18" s="264"/>
    </row>
    <row r="19" spans="1:9" ht="105" customHeight="1">
      <c r="A19" s="260"/>
      <c r="B19" s="177" t="s">
        <v>286</v>
      </c>
      <c r="C19" s="211" t="s">
        <v>689</v>
      </c>
      <c r="D19" s="154"/>
      <c r="E19" s="154"/>
      <c r="F19" s="264"/>
    </row>
    <row r="20" spans="1:9" ht="96">
      <c r="A20" s="260"/>
      <c r="B20" s="177" t="s">
        <v>287</v>
      </c>
      <c r="C20" s="211" t="s">
        <v>690</v>
      </c>
      <c r="D20" s="177"/>
      <c r="E20" s="177"/>
      <c r="F20" s="264"/>
    </row>
    <row r="21" spans="1:9" s="161" customFormat="1" ht="96">
      <c r="A21" s="260"/>
      <c r="B21" s="155" t="s">
        <v>288</v>
      </c>
      <c r="C21" s="144" t="s">
        <v>691</v>
      </c>
      <c r="D21" s="155"/>
      <c r="E21" s="155"/>
      <c r="F21" s="264"/>
    </row>
    <row r="22" spans="1:9" ht="300">
      <c r="A22" s="260"/>
      <c r="B22" s="177" t="s">
        <v>289</v>
      </c>
      <c r="C22" s="211" t="s">
        <v>692</v>
      </c>
      <c r="D22" s="177"/>
      <c r="E22" s="177"/>
      <c r="F22" s="264"/>
    </row>
    <row r="23" spans="1:9" s="160" customFormat="1" ht="72">
      <c r="A23" s="260"/>
      <c r="B23" s="154" t="s">
        <v>290</v>
      </c>
      <c r="C23" s="211" t="s">
        <v>693</v>
      </c>
      <c r="D23" s="154"/>
      <c r="E23" s="154"/>
      <c r="F23" s="264"/>
    </row>
    <row r="24" spans="1:9" ht="36">
      <c r="A24" s="260"/>
      <c r="B24" s="261" t="s">
        <v>291</v>
      </c>
      <c r="C24" s="211" t="s">
        <v>292</v>
      </c>
      <c r="D24" s="177"/>
      <c r="E24" s="177"/>
      <c r="F24" s="264"/>
    </row>
    <row r="25" spans="1:9">
      <c r="A25" s="260"/>
      <c r="B25" s="263"/>
      <c r="C25" s="211" t="s">
        <v>293</v>
      </c>
      <c r="D25" s="177"/>
      <c r="E25" s="177"/>
      <c r="F25" s="264"/>
    </row>
    <row r="26" spans="1:9">
      <c r="A26" s="260"/>
      <c r="B26" s="177" t="s">
        <v>294</v>
      </c>
      <c r="C26" s="211" t="s">
        <v>295</v>
      </c>
      <c r="D26" s="177"/>
      <c r="E26" s="177"/>
      <c r="F26" s="264"/>
    </row>
    <row r="27" spans="1:9" ht="24">
      <c r="A27" s="260"/>
      <c r="B27" s="177" t="s">
        <v>296</v>
      </c>
      <c r="C27" s="166" t="s">
        <v>297</v>
      </c>
      <c r="D27" s="177"/>
      <c r="E27" s="177"/>
      <c r="F27" s="264"/>
    </row>
    <row r="28" spans="1:9" ht="24">
      <c r="A28" s="260"/>
      <c r="B28" s="177" t="s">
        <v>298</v>
      </c>
      <c r="C28" s="166" t="s">
        <v>299</v>
      </c>
      <c r="D28" s="177"/>
      <c r="E28" s="177"/>
      <c r="F28" s="264"/>
    </row>
    <row r="29" spans="1:9">
      <c r="B29" s="150"/>
      <c r="C29" s="212"/>
      <c r="D29" s="150"/>
      <c r="E29" s="150"/>
      <c r="F29" s="158" t="s">
        <v>573</v>
      </c>
      <c r="G29" s="152"/>
    </row>
    <row r="30" spans="1:9" ht="14">
      <c r="B30" s="231" t="s">
        <v>44</v>
      </c>
      <c r="C30" s="232">
        <v>15</v>
      </c>
      <c r="D30" s="176" t="s">
        <v>169</v>
      </c>
      <c r="E30" s="176">
        <v>0</v>
      </c>
      <c r="F30" s="176">
        <f>PRODUCT(C30*E30)</f>
        <v>0</v>
      </c>
      <c r="H30" s="213"/>
      <c r="I30" s="213"/>
    </row>
    <row r="31" spans="1:9" s="160" customFormat="1">
      <c r="A31" s="180"/>
      <c r="C31" s="210"/>
    </row>
    <row r="32" spans="1:9" s="182" customFormat="1" ht="36">
      <c r="A32" s="178">
        <v>2</v>
      </c>
      <c r="B32" s="153" t="s">
        <v>274</v>
      </c>
      <c r="C32" s="153" t="s">
        <v>300</v>
      </c>
      <c r="D32" s="153" t="s">
        <v>275</v>
      </c>
      <c r="E32" s="153" t="s">
        <v>572</v>
      </c>
      <c r="F32" s="153"/>
    </row>
    <row r="33" spans="1:6">
      <c r="A33" s="260"/>
      <c r="B33" s="177" t="s">
        <v>301</v>
      </c>
      <c r="C33" s="166" t="s">
        <v>694</v>
      </c>
      <c r="D33" s="177"/>
      <c r="E33" s="177"/>
      <c r="F33" s="264"/>
    </row>
    <row r="34" spans="1:6">
      <c r="A34" s="260"/>
      <c r="B34" s="177" t="s">
        <v>302</v>
      </c>
      <c r="C34" s="166" t="s">
        <v>303</v>
      </c>
      <c r="D34" s="177"/>
      <c r="E34" s="177"/>
      <c r="F34" s="264"/>
    </row>
    <row r="35" spans="1:6">
      <c r="A35" s="260"/>
      <c r="B35" s="177" t="s">
        <v>304</v>
      </c>
      <c r="C35" s="166" t="s">
        <v>305</v>
      </c>
      <c r="D35" s="177"/>
      <c r="E35" s="177"/>
      <c r="F35" s="264"/>
    </row>
    <row r="36" spans="1:6">
      <c r="A36" s="260"/>
      <c r="B36" s="177" t="s">
        <v>306</v>
      </c>
      <c r="C36" s="166" t="s">
        <v>695</v>
      </c>
      <c r="D36" s="177"/>
      <c r="E36" s="177"/>
      <c r="F36" s="264"/>
    </row>
    <row r="37" spans="1:6">
      <c r="A37" s="260"/>
      <c r="B37" s="177" t="s">
        <v>696</v>
      </c>
      <c r="C37" s="166" t="s">
        <v>307</v>
      </c>
      <c r="D37" s="177"/>
      <c r="E37" s="177"/>
      <c r="F37" s="264"/>
    </row>
    <row r="38" spans="1:6">
      <c r="A38" s="260"/>
      <c r="B38" s="177" t="s">
        <v>308</v>
      </c>
      <c r="C38" s="214" t="s">
        <v>697</v>
      </c>
      <c r="D38" s="156"/>
      <c r="E38" s="156"/>
      <c r="F38" s="264"/>
    </row>
    <row r="39" spans="1:6">
      <c r="A39" s="260"/>
      <c r="B39" s="177" t="s">
        <v>309</v>
      </c>
      <c r="C39" s="166" t="s">
        <v>698</v>
      </c>
      <c r="D39" s="177"/>
      <c r="E39" s="177"/>
      <c r="F39" s="264"/>
    </row>
    <row r="40" spans="1:6">
      <c r="A40" s="260"/>
      <c r="B40" s="177" t="s">
        <v>310</v>
      </c>
      <c r="C40" s="166" t="s">
        <v>699</v>
      </c>
      <c r="D40" s="177"/>
      <c r="E40" s="177"/>
      <c r="F40" s="264"/>
    </row>
    <row r="41" spans="1:6">
      <c r="A41" s="260"/>
      <c r="B41" s="177" t="s">
        <v>311</v>
      </c>
      <c r="C41" s="166" t="s">
        <v>312</v>
      </c>
      <c r="D41" s="177"/>
      <c r="E41" s="177"/>
      <c r="F41" s="264"/>
    </row>
    <row r="42" spans="1:6">
      <c r="A42" s="260"/>
      <c r="B42" s="177" t="s">
        <v>313</v>
      </c>
      <c r="C42" s="166" t="s">
        <v>700</v>
      </c>
      <c r="D42" s="177"/>
      <c r="E42" s="177"/>
      <c r="F42" s="264"/>
    </row>
    <row r="43" spans="1:6">
      <c r="A43" s="260"/>
      <c r="B43" s="177" t="s">
        <v>314</v>
      </c>
      <c r="C43" s="215">
        <v>0.67291666666666661</v>
      </c>
      <c r="D43" s="157"/>
      <c r="E43" s="157"/>
      <c r="F43" s="264"/>
    </row>
    <row r="44" spans="1:6" ht="24">
      <c r="A44" s="260"/>
      <c r="B44" s="177" t="s">
        <v>315</v>
      </c>
      <c r="C44" s="166" t="s">
        <v>316</v>
      </c>
      <c r="D44" s="177"/>
      <c r="E44" s="177"/>
      <c r="F44" s="264"/>
    </row>
    <row r="45" spans="1:6">
      <c r="A45" s="260"/>
      <c r="B45" s="165" t="s">
        <v>317</v>
      </c>
      <c r="C45" s="166" t="s">
        <v>318</v>
      </c>
      <c r="D45" s="177"/>
      <c r="E45" s="177"/>
      <c r="F45" s="264"/>
    </row>
    <row r="46" spans="1:6">
      <c r="A46" s="260"/>
      <c r="B46" s="177" t="s">
        <v>319</v>
      </c>
      <c r="C46" s="166" t="s">
        <v>320</v>
      </c>
      <c r="D46" s="177"/>
      <c r="E46" s="177"/>
      <c r="F46" s="264"/>
    </row>
    <row r="47" spans="1:6">
      <c r="A47" s="260"/>
      <c r="B47" s="177" t="s">
        <v>321</v>
      </c>
      <c r="C47" s="166" t="s">
        <v>322</v>
      </c>
      <c r="D47" s="177"/>
      <c r="E47" s="177"/>
      <c r="F47" s="264"/>
    </row>
    <row r="48" spans="1:6" ht="24">
      <c r="A48" s="260"/>
      <c r="B48" s="177" t="s">
        <v>323</v>
      </c>
      <c r="C48" s="166" t="s">
        <v>324</v>
      </c>
      <c r="D48" s="177"/>
      <c r="E48" s="177"/>
      <c r="F48" s="264"/>
    </row>
    <row r="49" spans="1:9" ht="24">
      <c r="A49" s="260"/>
      <c r="B49" s="177" t="s">
        <v>325</v>
      </c>
      <c r="C49" s="166" t="s">
        <v>326</v>
      </c>
      <c r="D49" s="177"/>
      <c r="E49" s="177"/>
      <c r="F49" s="264"/>
    </row>
    <row r="50" spans="1:9">
      <c r="A50" s="260"/>
      <c r="B50" s="177" t="s">
        <v>327</v>
      </c>
      <c r="C50" s="166" t="s">
        <v>328</v>
      </c>
      <c r="D50" s="177"/>
      <c r="E50" s="177"/>
      <c r="F50" s="264"/>
    </row>
    <row r="51" spans="1:9">
      <c r="A51" s="260"/>
      <c r="B51" s="177" t="s">
        <v>329</v>
      </c>
      <c r="C51" s="177" t="s">
        <v>330</v>
      </c>
      <c r="D51" s="177"/>
      <c r="E51" s="177"/>
      <c r="F51" s="264"/>
    </row>
    <row r="52" spans="1:9">
      <c r="A52" s="260"/>
      <c r="B52" s="177" t="s">
        <v>331</v>
      </c>
      <c r="C52" s="166" t="s">
        <v>332</v>
      </c>
      <c r="D52" s="177"/>
      <c r="E52" s="177"/>
      <c r="F52" s="264"/>
    </row>
    <row r="53" spans="1:9">
      <c r="A53" s="260"/>
      <c r="B53" s="177" t="s">
        <v>294</v>
      </c>
      <c r="C53" s="166" t="s">
        <v>333</v>
      </c>
      <c r="D53" s="177"/>
      <c r="E53" s="177"/>
      <c r="F53" s="264"/>
    </row>
    <row r="54" spans="1:9">
      <c r="B54" s="150"/>
      <c r="C54" s="212"/>
      <c r="D54" s="150"/>
      <c r="E54" s="150"/>
      <c r="F54" s="158" t="s">
        <v>573</v>
      </c>
      <c r="G54" s="152"/>
    </row>
    <row r="55" spans="1:9" ht="14">
      <c r="B55" s="231" t="s">
        <v>44</v>
      </c>
      <c r="C55" s="232">
        <v>15</v>
      </c>
      <c r="D55" s="176" t="s">
        <v>169</v>
      </c>
      <c r="E55" s="176">
        <v>0</v>
      </c>
      <c r="F55" s="176">
        <f>PRODUCT(C55*E55)</f>
        <v>0</v>
      </c>
      <c r="H55" s="213"/>
      <c r="I55" s="213"/>
    </row>
    <row r="56" spans="1:9" s="160" customFormat="1">
      <c r="A56" s="180"/>
      <c r="C56" s="210"/>
    </row>
    <row r="57" spans="1:9" ht="36">
      <c r="A57" s="178">
        <v>3</v>
      </c>
      <c r="B57" s="164" t="s">
        <v>274</v>
      </c>
      <c r="C57" s="153" t="s">
        <v>334</v>
      </c>
      <c r="D57" s="153" t="s">
        <v>275</v>
      </c>
      <c r="E57" s="153" t="s">
        <v>572</v>
      </c>
      <c r="F57" s="153"/>
    </row>
    <row r="58" spans="1:9" ht="45" customHeight="1">
      <c r="A58" s="260"/>
      <c r="B58" s="177" t="s">
        <v>335</v>
      </c>
      <c r="C58" s="166" t="s">
        <v>701</v>
      </c>
      <c r="D58" s="177"/>
      <c r="E58" s="177"/>
      <c r="F58" s="264"/>
    </row>
    <row r="59" spans="1:9">
      <c r="A59" s="260"/>
      <c r="B59" s="166" t="s">
        <v>336</v>
      </c>
      <c r="C59" s="166" t="s">
        <v>702</v>
      </c>
      <c r="D59" s="177"/>
      <c r="E59" s="177"/>
      <c r="F59" s="264"/>
    </row>
    <row r="60" spans="1:9">
      <c r="A60" s="260"/>
      <c r="B60" s="166" t="s">
        <v>337</v>
      </c>
      <c r="C60" s="166" t="s">
        <v>338</v>
      </c>
      <c r="D60" s="177"/>
      <c r="E60" s="177"/>
      <c r="F60" s="264"/>
    </row>
    <row r="61" spans="1:9">
      <c r="A61" s="260"/>
      <c r="B61" s="166" t="s">
        <v>779</v>
      </c>
      <c r="C61" s="166" t="s">
        <v>703</v>
      </c>
      <c r="D61" s="177"/>
      <c r="E61" s="177"/>
      <c r="F61" s="264"/>
    </row>
    <row r="62" spans="1:9" ht="24">
      <c r="A62" s="260"/>
      <c r="B62" s="166" t="s">
        <v>795</v>
      </c>
      <c r="C62" s="166" t="s">
        <v>704</v>
      </c>
      <c r="D62" s="177"/>
      <c r="E62" s="177"/>
      <c r="F62" s="264"/>
    </row>
    <row r="63" spans="1:9">
      <c r="A63" s="260"/>
      <c r="B63" s="177" t="s">
        <v>339</v>
      </c>
      <c r="C63" s="166" t="s">
        <v>705</v>
      </c>
      <c r="D63" s="177"/>
      <c r="E63" s="177"/>
      <c r="F63" s="264"/>
    </row>
    <row r="64" spans="1:9">
      <c r="A64" s="260"/>
      <c r="B64" s="177" t="s">
        <v>340</v>
      </c>
      <c r="C64" s="216" t="s">
        <v>341</v>
      </c>
      <c r="D64" s="177"/>
      <c r="E64" s="177"/>
      <c r="F64" s="264"/>
    </row>
    <row r="65" spans="1:6">
      <c r="A65" s="260"/>
      <c r="B65" s="177" t="s">
        <v>342</v>
      </c>
      <c r="C65" s="216" t="s">
        <v>343</v>
      </c>
      <c r="D65" s="177"/>
      <c r="E65" s="177"/>
      <c r="F65" s="264"/>
    </row>
    <row r="66" spans="1:6">
      <c r="A66" s="260"/>
      <c r="B66" s="177" t="s">
        <v>344</v>
      </c>
      <c r="C66" s="166" t="s">
        <v>706</v>
      </c>
      <c r="D66" s="177"/>
      <c r="E66" s="177"/>
      <c r="F66" s="264"/>
    </row>
    <row r="67" spans="1:6" ht="36">
      <c r="A67" s="260"/>
      <c r="B67" s="177" t="s">
        <v>345</v>
      </c>
      <c r="C67" s="166" t="s">
        <v>346</v>
      </c>
      <c r="D67" s="177"/>
      <c r="E67" s="177"/>
      <c r="F67" s="264"/>
    </row>
    <row r="68" spans="1:6" ht="24">
      <c r="A68" s="260"/>
      <c r="B68" s="177" t="s">
        <v>347</v>
      </c>
      <c r="C68" s="166" t="s">
        <v>348</v>
      </c>
      <c r="D68" s="177"/>
      <c r="E68" s="177"/>
      <c r="F68" s="264"/>
    </row>
    <row r="69" spans="1:6">
      <c r="A69" s="260"/>
      <c r="B69" s="177" t="s">
        <v>349</v>
      </c>
      <c r="C69" s="166" t="s">
        <v>350</v>
      </c>
      <c r="D69" s="177"/>
      <c r="E69" s="177"/>
      <c r="F69" s="264"/>
    </row>
    <row r="70" spans="1:6" ht="24">
      <c r="A70" s="260"/>
      <c r="B70" s="177" t="s">
        <v>351</v>
      </c>
      <c r="C70" s="166" t="s">
        <v>707</v>
      </c>
      <c r="D70" s="177"/>
      <c r="E70" s="177"/>
      <c r="F70" s="264"/>
    </row>
    <row r="71" spans="1:6" ht="24">
      <c r="A71" s="260"/>
      <c r="B71" s="177" t="s">
        <v>352</v>
      </c>
      <c r="C71" s="166" t="s">
        <v>708</v>
      </c>
      <c r="D71" s="177"/>
      <c r="E71" s="177"/>
      <c r="F71" s="264"/>
    </row>
    <row r="72" spans="1:6">
      <c r="A72" s="260"/>
      <c r="B72" s="177" t="s">
        <v>353</v>
      </c>
      <c r="C72" s="166" t="s">
        <v>354</v>
      </c>
      <c r="D72" s="177"/>
      <c r="E72" s="177"/>
      <c r="F72" s="264"/>
    </row>
    <row r="73" spans="1:6" ht="24">
      <c r="A73" s="260"/>
      <c r="B73" s="177" t="s">
        <v>355</v>
      </c>
      <c r="C73" s="166" t="s">
        <v>356</v>
      </c>
      <c r="D73" s="177"/>
      <c r="E73" s="177"/>
      <c r="F73" s="264"/>
    </row>
    <row r="74" spans="1:6" ht="36">
      <c r="A74" s="260"/>
      <c r="B74" s="177" t="s">
        <v>357</v>
      </c>
      <c r="C74" s="166" t="s">
        <v>358</v>
      </c>
      <c r="D74" s="177"/>
      <c r="E74" s="177"/>
      <c r="F74" s="264"/>
    </row>
    <row r="75" spans="1:6">
      <c r="A75" s="260"/>
      <c r="B75" s="177" t="s">
        <v>286</v>
      </c>
      <c r="C75" s="166" t="s">
        <v>360</v>
      </c>
      <c r="D75" s="177"/>
      <c r="E75" s="177"/>
      <c r="F75" s="264"/>
    </row>
    <row r="76" spans="1:6">
      <c r="A76" s="260"/>
      <c r="B76" s="177" t="s">
        <v>361</v>
      </c>
      <c r="C76" s="166" t="s">
        <v>362</v>
      </c>
      <c r="D76" s="177"/>
      <c r="E76" s="177"/>
      <c r="F76" s="264"/>
    </row>
    <row r="77" spans="1:6">
      <c r="A77" s="260"/>
      <c r="B77" s="177" t="s">
        <v>363</v>
      </c>
      <c r="C77" s="166" t="s">
        <v>709</v>
      </c>
      <c r="D77" s="177"/>
      <c r="E77" s="177"/>
      <c r="F77" s="264"/>
    </row>
    <row r="78" spans="1:6">
      <c r="A78" s="260"/>
      <c r="B78" s="177" t="s">
        <v>364</v>
      </c>
      <c r="C78" s="166" t="s">
        <v>710</v>
      </c>
      <c r="D78" s="177"/>
      <c r="E78" s="177"/>
      <c r="F78" s="264"/>
    </row>
    <row r="79" spans="1:6">
      <c r="A79" s="260"/>
      <c r="B79" s="177" t="s">
        <v>294</v>
      </c>
      <c r="C79" s="166" t="s">
        <v>711</v>
      </c>
      <c r="D79" s="177"/>
      <c r="E79" s="177"/>
      <c r="F79" s="264"/>
    </row>
    <row r="80" spans="1:6">
      <c r="B80" s="150"/>
      <c r="C80" s="212"/>
      <c r="D80" s="150"/>
      <c r="E80" s="150"/>
      <c r="F80" s="158" t="s">
        <v>573</v>
      </c>
    </row>
    <row r="81" spans="1:6">
      <c r="B81" s="231" t="s">
        <v>44</v>
      </c>
      <c r="C81" s="232">
        <v>1</v>
      </c>
      <c r="D81" s="176" t="s">
        <v>169</v>
      </c>
      <c r="E81" s="176">
        <v>0</v>
      </c>
      <c r="F81" s="176">
        <f>PRODUCT(C81*E81)</f>
        <v>0</v>
      </c>
    </row>
    <row r="82" spans="1:6" s="160" customFormat="1">
      <c r="A82" s="180"/>
      <c r="C82" s="210"/>
    </row>
    <row r="83" spans="1:6" s="182" customFormat="1" ht="36">
      <c r="A83" s="178">
        <v>4</v>
      </c>
      <c r="B83" s="153" t="s">
        <v>274</v>
      </c>
      <c r="C83" s="153" t="s">
        <v>365</v>
      </c>
      <c r="D83" s="153" t="s">
        <v>275</v>
      </c>
      <c r="E83" s="153" t="s">
        <v>572</v>
      </c>
      <c r="F83" s="163"/>
    </row>
    <row r="84" spans="1:6">
      <c r="A84" s="270"/>
      <c r="B84" s="177" t="s">
        <v>366</v>
      </c>
      <c r="C84" s="166" t="s">
        <v>712</v>
      </c>
      <c r="D84" s="177"/>
      <c r="E84" s="177"/>
      <c r="F84" s="264"/>
    </row>
    <row r="85" spans="1:6">
      <c r="A85" s="271"/>
      <c r="B85" s="177" t="s">
        <v>367</v>
      </c>
      <c r="C85" s="211" t="s">
        <v>713</v>
      </c>
      <c r="D85" s="154"/>
      <c r="E85" s="154"/>
      <c r="F85" s="264"/>
    </row>
    <row r="86" spans="1:6">
      <c r="A86" s="271"/>
      <c r="B86" s="177" t="s">
        <v>368</v>
      </c>
      <c r="C86" s="211" t="s">
        <v>714</v>
      </c>
      <c r="D86" s="154"/>
      <c r="E86" s="154"/>
      <c r="F86" s="264"/>
    </row>
    <row r="87" spans="1:6">
      <c r="A87" s="271"/>
      <c r="B87" s="177" t="s">
        <v>369</v>
      </c>
      <c r="C87" s="166" t="s">
        <v>370</v>
      </c>
      <c r="D87" s="154"/>
      <c r="E87" s="154"/>
      <c r="F87" s="264"/>
    </row>
    <row r="88" spans="1:6">
      <c r="A88" s="271"/>
      <c r="B88" s="177" t="s">
        <v>371</v>
      </c>
      <c r="C88" s="217" t="s">
        <v>372</v>
      </c>
      <c r="D88" s="177"/>
      <c r="E88" s="177"/>
      <c r="F88" s="264"/>
    </row>
    <row r="89" spans="1:6">
      <c r="A89" s="272"/>
      <c r="B89" s="149" t="s">
        <v>373</v>
      </c>
      <c r="C89" s="166" t="s">
        <v>796</v>
      </c>
      <c r="D89" s="177"/>
      <c r="E89" s="177"/>
      <c r="F89" s="264"/>
    </row>
    <row r="90" spans="1:6">
      <c r="B90" s="150"/>
      <c r="C90" s="212"/>
      <c r="D90" s="150"/>
      <c r="E90" s="150"/>
      <c r="F90" s="158" t="s">
        <v>573</v>
      </c>
    </row>
    <row r="91" spans="1:6">
      <c r="B91" s="231" t="s">
        <v>44</v>
      </c>
      <c r="C91" s="232">
        <v>1</v>
      </c>
      <c r="D91" s="176" t="s">
        <v>169</v>
      </c>
      <c r="E91" s="176">
        <v>0</v>
      </c>
      <c r="F91" s="176">
        <f>PRODUCT(C91*E91)</f>
        <v>0</v>
      </c>
    </row>
    <row r="92" spans="1:6" s="160" customFormat="1">
      <c r="A92" s="180"/>
      <c r="C92" s="210"/>
    </row>
    <row r="93" spans="1:6" s="182" customFormat="1" ht="36">
      <c r="A93" s="178">
        <v>5</v>
      </c>
      <c r="B93" s="153" t="s">
        <v>274</v>
      </c>
      <c r="C93" s="153" t="s">
        <v>374</v>
      </c>
      <c r="D93" s="153" t="s">
        <v>275</v>
      </c>
      <c r="E93" s="153" t="s">
        <v>572</v>
      </c>
      <c r="F93" s="163"/>
    </row>
    <row r="94" spans="1:6">
      <c r="A94" s="260"/>
      <c r="B94" s="177" t="s">
        <v>375</v>
      </c>
      <c r="C94" s="166" t="s">
        <v>715</v>
      </c>
      <c r="D94" s="177"/>
      <c r="E94" s="177"/>
      <c r="F94" s="264"/>
    </row>
    <row r="95" spans="1:6">
      <c r="A95" s="260"/>
      <c r="B95" s="177" t="s">
        <v>376</v>
      </c>
      <c r="C95" s="154" t="s">
        <v>716</v>
      </c>
      <c r="D95" s="154"/>
      <c r="E95" s="154"/>
      <c r="F95" s="264"/>
    </row>
    <row r="96" spans="1:6">
      <c r="A96" s="260"/>
      <c r="B96" s="177" t="s">
        <v>377</v>
      </c>
      <c r="C96" s="211" t="s">
        <v>717</v>
      </c>
      <c r="D96" s="154"/>
      <c r="E96" s="154"/>
      <c r="F96" s="264"/>
    </row>
    <row r="97" spans="1:6">
      <c r="A97" s="260"/>
      <c r="B97" s="177" t="s">
        <v>314</v>
      </c>
      <c r="C97" s="217" t="s">
        <v>378</v>
      </c>
      <c r="D97" s="154"/>
      <c r="E97" s="154"/>
      <c r="F97" s="264"/>
    </row>
    <row r="98" spans="1:6">
      <c r="A98" s="260"/>
      <c r="B98" s="177" t="s">
        <v>379</v>
      </c>
      <c r="C98" s="166" t="s">
        <v>718</v>
      </c>
      <c r="D98" s="154"/>
      <c r="E98" s="154"/>
      <c r="F98" s="264"/>
    </row>
    <row r="99" spans="1:6">
      <c r="A99" s="260"/>
      <c r="B99" s="177" t="s">
        <v>380</v>
      </c>
      <c r="C99" s="166" t="s">
        <v>381</v>
      </c>
      <c r="D99" s="154"/>
      <c r="E99" s="154"/>
      <c r="F99" s="264"/>
    </row>
    <row r="100" spans="1:6">
      <c r="A100" s="260"/>
      <c r="B100" s="177" t="s">
        <v>382</v>
      </c>
      <c r="C100" s="166" t="s">
        <v>780</v>
      </c>
      <c r="D100" s="177"/>
      <c r="E100" s="177"/>
      <c r="F100" s="264"/>
    </row>
    <row r="101" spans="1:6" ht="15">
      <c r="A101" s="260"/>
      <c r="B101" s="167" t="s">
        <v>383</v>
      </c>
      <c r="C101" s="166" t="s">
        <v>384</v>
      </c>
      <c r="D101" s="177"/>
      <c r="E101" s="177"/>
      <c r="F101" s="264"/>
    </row>
    <row r="102" spans="1:6">
      <c r="A102" s="260"/>
      <c r="B102" s="177" t="s">
        <v>385</v>
      </c>
      <c r="C102" s="177" t="s">
        <v>797</v>
      </c>
      <c r="D102" s="177"/>
      <c r="E102" s="177"/>
      <c r="F102" s="264"/>
    </row>
    <row r="103" spans="1:6" ht="36">
      <c r="A103" s="260"/>
      <c r="B103" s="177" t="s">
        <v>386</v>
      </c>
      <c r="C103" s="166" t="s">
        <v>387</v>
      </c>
      <c r="D103" s="177"/>
      <c r="E103" s="177"/>
      <c r="F103" s="264"/>
    </row>
    <row r="104" spans="1:6" ht="36">
      <c r="A104" s="260"/>
      <c r="B104" s="177" t="s">
        <v>388</v>
      </c>
      <c r="C104" s="166" t="s">
        <v>389</v>
      </c>
      <c r="D104" s="177"/>
      <c r="E104" s="177"/>
      <c r="F104" s="264"/>
    </row>
    <row r="105" spans="1:6">
      <c r="A105" s="260"/>
      <c r="B105" s="177" t="s">
        <v>390</v>
      </c>
      <c r="C105" s="166" t="s">
        <v>391</v>
      </c>
      <c r="D105" s="177"/>
      <c r="E105" s="177"/>
      <c r="F105" s="264"/>
    </row>
    <row r="106" spans="1:6" ht="60">
      <c r="A106" s="260"/>
      <c r="B106" s="177" t="s">
        <v>392</v>
      </c>
      <c r="C106" s="166" t="s">
        <v>393</v>
      </c>
      <c r="D106" s="177"/>
      <c r="E106" s="177"/>
      <c r="F106" s="264"/>
    </row>
    <row r="107" spans="1:6">
      <c r="B107" s="150"/>
      <c r="C107" s="212"/>
      <c r="D107" s="150"/>
      <c r="E107" s="150"/>
      <c r="F107" s="158" t="s">
        <v>573</v>
      </c>
    </row>
    <row r="108" spans="1:6">
      <c r="B108" s="231" t="s">
        <v>44</v>
      </c>
      <c r="C108" s="232">
        <v>1</v>
      </c>
      <c r="D108" s="176" t="s">
        <v>169</v>
      </c>
      <c r="E108" s="176">
        <v>0</v>
      </c>
      <c r="F108" s="176">
        <f>PRODUCT(C108*E108)</f>
        <v>0</v>
      </c>
    </row>
    <row r="109" spans="1:6" s="160" customFormat="1">
      <c r="A109" s="180"/>
      <c r="C109" s="210"/>
    </row>
    <row r="110" spans="1:6" s="182" customFormat="1" ht="36">
      <c r="A110" s="178">
        <v>6</v>
      </c>
      <c r="B110" s="153" t="s">
        <v>274</v>
      </c>
      <c r="C110" s="153" t="s">
        <v>394</v>
      </c>
      <c r="D110" s="153" t="s">
        <v>275</v>
      </c>
      <c r="E110" s="153" t="s">
        <v>572</v>
      </c>
      <c r="F110" s="163"/>
    </row>
    <row r="111" spans="1:6">
      <c r="A111" s="260"/>
      <c r="B111" s="177" t="s">
        <v>395</v>
      </c>
      <c r="C111" s="166" t="s">
        <v>396</v>
      </c>
      <c r="D111" s="177"/>
      <c r="E111" s="177"/>
      <c r="F111" s="264"/>
    </row>
    <row r="112" spans="1:6">
      <c r="A112" s="260"/>
      <c r="B112" s="177" t="s">
        <v>397</v>
      </c>
      <c r="C112" s="211" t="s">
        <v>398</v>
      </c>
      <c r="D112" s="154"/>
      <c r="E112" s="154"/>
      <c r="F112" s="264"/>
    </row>
    <row r="113" spans="1:6">
      <c r="A113" s="260"/>
      <c r="B113" s="177" t="s">
        <v>399</v>
      </c>
      <c r="C113" s="166" t="s">
        <v>719</v>
      </c>
      <c r="D113" s="177"/>
      <c r="E113" s="177"/>
      <c r="F113" s="264"/>
    </row>
    <row r="114" spans="1:6" ht="24">
      <c r="A114" s="260"/>
      <c r="B114" s="177" t="s">
        <v>400</v>
      </c>
      <c r="C114" s="166" t="s">
        <v>720</v>
      </c>
      <c r="D114" s="177"/>
      <c r="E114" s="177"/>
      <c r="F114" s="264"/>
    </row>
    <row r="115" spans="1:6">
      <c r="A115" s="260"/>
      <c r="B115" s="177" t="s">
        <v>401</v>
      </c>
      <c r="C115" s="166" t="s">
        <v>721</v>
      </c>
      <c r="D115" s="177"/>
      <c r="E115" s="177"/>
      <c r="F115" s="264"/>
    </row>
    <row r="116" spans="1:6">
      <c r="A116" s="260"/>
      <c r="B116" s="177" t="s">
        <v>402</v>
      </c>
      <c r="C116" s="166" t="s">
        <v>403</v>
      </c>
      <c r="D116" s="177"/>
      <c r="E116" s="177"/>
      <c r="F116" s="264"/>
    </row>
    <row r="117" spans="1:6">
      <c r="A117" s="260"/>
      <c r="B117" s="177" t="s">
        <v>404</v>
      </c>
      <c r="C117" s="215">
        <v>0.67361111111111116</v>
      </c>
      <c r="D117" s="177"/>
      <c r="E117" s="177"/>
      <c r="F117" s="264"/>
    </row>
    <row r="118" spans="1:6">
      <c r="A118" s="260"/>
      <c r="B118" s="177" t="s">
        <v>405</v>
      </c>
      <c r="C118" s="166" t="s">
        <v>722</v>
      </c>
      <c r="D118" s="177"/>
      <c r="E118" s="177"/>
      <c r="F118" s="264"/>
    </row>
    <row r="119" spans="1:6" ht="24">
      <c r="A119" s="260"/>
      <c r="B119" s="177" t="s">
        <v>406</v>
      </c>
      <c r="C119" s="166" t="s">
        <v>798</v>
      </c>
      <c r="D119" s="177"/>
      <c r="E119" s="177"/>
      <c r="F119" s="264"/>
    </row>
    <row r="120" spans="1:6">
      <c r="A120" s="260"/>
      <c r="B120" s="177" t="s">
        <v>407</v>
      </c>
      <c r="C120" s="166" t="s">
        <v>408</v>
      </c>
      <c r="D120" s="177"/>
      <c r="E120" s="177"/>
      <c r="F120" s="264"/>
    </row>
    <row r="121" spans="1:6" ht="24">
      <c r="A121" s="260"/>
      <c r="B121" s="177" t="s">
        <v>409</v>
      </c>
      <c r="C121" s="155" t="s">
        <v>410</v>
      </c>
      <c r="D121" s="177"/>
      <c r="E121" s="177"/>
      <c r="F121" s="264"/>
    </row>
    <row r="122" spans="1:6">
      <c r="A122" s="260"/>
      <c r="B122" s="177" t="s">
        <v>411</v>
      </c>
      <c r="C122" s="166" t="s">
        <v>412</v>
      </c>
      <c r="D122" s="177"/>
      <c r="E122" s="177"/>
      <c r="F122" s="264"/>
    </row>
    <row r="123" spans="1:6">
      <c r="A123" s="260"/>
      <c r="B123" s="177" t="s">
        <v>413</v>
      </c>
      <c r="C123" s="166" t="s">
        <v>414</v>
      </c>
      <c r="D123" s="177"/>
      <c r="E123" s="177"/>
      <c r="F123" s="264"/>
    </row>
    <row r="124" spans="1:6">
      <c r="A124" s="260"/>
      <c r="B124" s="177" t="s">
        <v>415</v>
      </c>
      <c r="C124" s="166" t="s">
        <v>416</v>
      </c>
      <c r="D124" s="177"/>
      <c r="E124" s="177"/>
      <c r="F124" s="264"/>
    </row>
    <row r="125" spans="1:6">
      <c r="A125" s="260"/>
      <c r="B125" s="177" t="s">
        <v>417</v>
      </c>
      <c r="C125" s="166" t="s">
        <v>418</v>
      </c>
      <c r="D125" s="177"/>
      <c r="E125" s="177"/>
      <c r="F125" s="264"/>
    </row>
    <row r="126" spans="1:6">
      <c r="A126" s="260"/>
      <c r="B126" s="177" t="s">
        <v>419</v>
      </c>
      <c r="C126" s="166" t="s">
        <v>723</v>
      </c>
      <c r="D126" s="177"/>
      <c r="E126" s="177"/>
      <c r="F126" s="264"/>
    </row>
    <row r="127" spans="1:6" ht="24">
      <c r="A127" s="260"/>
      <c r="B127" s="177" t="s">
        <v>420</v>
      </c>
      <c r="C127" s="166" t="s">
        <v>421</v>
      </c>
      <c r="D127" s="177"/>
      <c r="E127" s="177"/>
      <c r="F127" s="264"/>
    </row>
    <row r="128" spans="1:6">
      <c r="A128" s="260"/>
      <c r="B128" s="177" t="s">
        <v>422</v>
      </c>
      <c r="C128" s="166" t="s">
        <v>423</v>
      </c>
      <c r="D128" s="177"/>
      <c r="E128" s="177"/>
      <c r="F128" s="264"/>
    </row>
    <row r="129" spans="1:6">
      <c r="A129" s="260"/>
      <c r="B129" s="177" t="s">
        <v>424</v>
      </c>
      <c r="C129" s="166" t="s">
        <v>425</v>
      </c>
      <c r="D129" s="177"/>
      <c r="E129" s="177"/>
      <c r="F129" s="264"/>
    </row>
    <row r="130" spans="1:6">
      <c r="A130" s="260"/>
      <c r="B130" s="177" t="s">
        <v>426</v>
      </c>
      <c r="C130" s="166" t="s">
        <v>427</v>
      </c>
      <c r="D130" s="177"/>
      <c r="E130" s="177"/>
      <c r="F130" s="264"/>
    </row>
    <row r="131" spans="1:6" ht="96">
      <c r="A131" s="260"/>
      <c r="B131" s="177" t="s">
        <v>286</v>
      </c>
      <c r="C131" s="166" t="s">
        <v>428</v>
      </c>
      <c r="D131" s="177"/>
      <c r="E131" s="177"/>
      <c r="F131" s="264"/>
    </row>
    <row r="132" spans="1:6" ht="24">
      <c r="A132" s="260"/>
      <c r="B132" s="177" t="s">
        <v>429</v>
      </c>
      <c r="C132" s="165" t="s">
        <v>430</v>
      </c>
      <c r="D132" s="177"/>
      <c r="E132" s="177"/>
      <c r="F132" s="264"/>
    </row>
    <row r="133" spans="1:6">
      <c r="A133" s="260"/>
      <c r="B133" s="177" t="s">
        <v>431</v>
      </c>
      <c r="C133" s="166" t="s">
        <v>432</v>
      </c>
      <c r="D133" s="177"/>
      <c r="E133" s="177"/>
      <c r="F133" s="264"/>
    </row>
    <row r="134" spans="1:6">
      <c r="A134" s="260"/>
      <c r="B134" s="177" t="s">
        <v>433</v>
      </c>
      <c r="C134" s="166" t="s">
        <v>434</v>
      </c>
      <c r="D134" s="177"/>
      <c r="E134" s="177"/>
      <c r="F134" s="264"/>
    </row>
    <row r="135" spans="1:6" ht="60">
      <c r="A135" s="260"/>
      <c r="B135" s="177" t="s">
        <v>435</v>
      </c>
      <c r="C135" s="166" t="s">
        <v>436</v>
      </c>
      <c r="D135" s="177"/>
      <c r="E135" s="177"/>
      <c r="F135" s="264"/>
    </row>
    <row r="136" spans="1:6" ht="36">
      <c r="A136" s="260"/>
      <c r="B136" s="177" t="s">
        <v>331</v>
      </c>
      <c r="C136" s="166" t="s">
        <v>724</v>
      </c>
      <c r="D136" s="177"/>
      <c r="E136" s="177"/>
      <c r="F136" s="264"/>
    </row>
    <row r="137" spans="1:6" ht="24">
      <c r="A137" s="260"/>
      <c r="B137" s="177" t="s">
        <v>357</v>
      </c>
      <c r="C137" s="166" t="s">
        <v>725</v>
      </c>
      <c r="D137" s="177"/>
      <c r="E137" s="177"/>
      <c r="F137" s="264"/>
    </row>
    <row r="138" spans="1:6" ht="24">
      <c r="A138" s="260"/>
      <c r="B138" s="177" t="s">
        <v>359</v>
      </c>
      <c r="C138" s="166" t="s">
        <v>781</v>
      </c>
      <c r="D138" s="177"/>
      <c r="E138" s="177"/>
      <c r="F138" s="264"/>
    </row>
    <row r="139" spans="1:6">
      <c r="A139" s="260"/>
      <c r="B139" s="165" t="s">
        <v>437</v>
      </c>
      <c r="C139" s="166" t="s">
        <v>726</v>
      </c>
      <c r="D139" s="177"/>
      <c r="E139" s="177"/>
      <c r="F139" s="264"/>
    </row>
    <row r="140" spans="1:6">
      <c r="A140" s="260"/>
      <c r="B140" s="177" t="s">
        <v>438</v>
      </c>
      <c r="C140" s="166" t="s">
        <v>439</v>
      </c>
      <c r="D140" s="177"/>
      <c r="E140" s="177"/>
      <c r="F140" s="264"/>
    </row>
    <row r="141" spans="1:6">
      <c r="A141" s="260"/>
      <c r="B141" s="177" t="s">
        <v>377</v>
      </c>
      <c r="C141" s="166" t="s">
        <v>727</v>
      </c>
      <c r="D141" s="177"/>
      <c r="E141" s="177"/>
      <c r="F141" s="264"/>
    </row>
    <row r="142" spans="1:6">
      <c r="B142" s="150"/>
      <c r="C142" s="212"/>
      <c r="D142" s="150"/>
      <c r="E142" s="150"/>
      <c r="F142" s="158" t="s">
        <v>573</v>
      </c>
    </row>
    <row r="143" spans="1:6">
      <c r="B143" s="231" t="s">
        <v>44</v>
      </c>
      <c r="C143" s="232">
        <v>1</v>
      </c>
      <c r="D143" s="176" t="s">
        <v>169</v>
      </c>
      <c r="E143" s="176">
        <v>0</v>
      </c>
      <c r="F143" s="176">
        <f>PRODUCT(C143*E143)</f>
        <v>0</v>
      </c>
    </row>
    <row r="144" spans="1:6" s="160" customFormat="1">
      <c r="A144" s="180"/>
      <c r="C144" s="210"/>
    </row>
    <row r="145" spans="1:6" s="182" customFormat="1" ht="36">
      <c r="A145" s="178">
        <v>7</v>
      </c>
      <c r="B145" s="153" t="s">
        <v>274</v>
      </c>
      <c r="C145" s="153" t="s">
        <v>440</v>
      </c>
      <c r="D145" s="153" t="s">
        <v>275</v>
      </c>
      <c r="E145" s="153" t="s">
        <v>572</v>
      </c>
      <c r="F145" s="264"/>
    </row>
    <row r="146" spans="1:6" ht="42.75" customHeight="1">
      <c r="A146" s="260"/>
      <c r="B146" s="177" t="s">
        <v>335</v>
      </c>
      <c r="C146" s="166" t="s">
        <v>728</v>
      </c>
      <c r="D146" s="177"/>
      <c r="E146" s="177"/>
      <c r="F146" s="264"/>
    </row>
    <row r="147" spans="1:6">
      <c r="A147" s="260"/>
      <c r="B147" s="177" t="s">
        <v>336</v>
      </c>
      <c r="C147" s="166" t="s">
        <v>729</v>
      </c>
      <c r="D147" s="177"/>
      <c r="E147" s="177"/>
      <c r="F147" s="264"/>
    </row>
    <row r="148" spans="1:6">
      <c r="A148" s="260"/>
      <c r="B148" s="177" t="s">
        <v>337</v>
      </c>
      <c r="C148" s="166" t="s">
        <v>441</v>
      </c>
      <c r="D148" s="177"/>
      <c r="E148" s="177"/>
      <c r="F148" s="264"/>
    </row>
    <row r="149" spans="1:6">
      <c r="A149" s="260"/>
      <c r="B149" s="166" t="s">
        <v>779</v>
      </c>
      <c r="C149" s="216" t="s">
        <v>730</v>
      </c>
      <c r="D149" s="177"/>
      <c r="E149" s="177"/>
      <c r="F149" s="264"/>
    </row>
    <row r="150" spans="1:6">
      <c r="A150" s="260"/>
      <c r="B150" s="166" t="s">
        <v>339</v>
      </c>
      <c r="C150" s="166" t="s">
        <v>705</v>
      </c>
      <c r="D150" s="177"/>
      <c r="E150" s="177"/>
      <c r="F150" s="264"/>
    </row>
    <row r="151" spans="1:6">
      <c r="A151" s="260"/>
      <c r="B151" s="166" t="s">
        <v>340</v>
      </c>
      <c r="C151" s="216" t="s">
        <v>341</v>
      </c>
      <c r="D151" s="177"/>
      <c r="E151" s="177"/>
      <c r="F151" s="264"/>
    </row>
    <row r="152" spans="1:6" ht="36">
      <c r="A152" s="260"/>
      <c r="B152" s="166" t="s">
        <v>347</v>
      </c>
      <c r="C152" s="166" t="s">
        <v>442</v>
      </c>
      <c r="D152" s="177"/>
      <c r="E152" s="177"/>
      <c r="F152" s="264"/>
    </row>
    <row r="153" spans="1:6" ht="24">
      <c r="A153" s="260"/>
      <c r="B153" s="177" t="s">
        <v>352</v>
      </c>
      <c r="C153" s="166" t="s">
        <v>731</v>
      </c>
      <c r="D153" s="177"/>
      <c r="E153" s="177"/>
      <c r="F153" s="264"/>
    </row>
    <row r="154" spans="1:6">
      <c r="A154" s="260"/>
      <c r="B154" s="177" t="s">
        <v>355</v>
      </c>
      <c r="C154" s="166" t="s">
        <v>799</v>
      </c>
      <c r="D154" s="177"/>
      <c r="E154" s="177"/>
      <c r="F154" s="264"/>
    </row>
    <row r="155" spans="1:6" ht="36">
      <c r="A155" s="260"/>
      <c r="B155" s="177" t="s">
        <v>357</v>
      </c>
      <c r="C155" s="166" t="s">
        <v>800</v>
      </c>
      <c r="D155" s="177"/>
      <c r="E155" s="177"/>
      <c r="F155" s="264"/>
    </row>
    <row r="156" spans="1:6">
      <c r="A156" s="260"/>
      <c r="B156" s="177" t="s">
        <v>286</v>
      </c>
      <c r="C156" s="166" t="s">
        <v>443</v>
      </c>
      <c r="D156" s="177"/>
      <c r="E156" s="177"/>
      <c r="F156" s="264"/>
    </row>
    <row r="157" spans="1:6" ht="24">
      <c r="A157" s="260"/>
      <c r="B157" s="177" t="s">
        <v>444</v>
      </c>
      <c r="C157" s="166" t="s">
        <v>445</v>
      </c>
      <c r="D157" s="177"/>
      <c r="E157" s="177"/>
      <c r="F157" s="264"/>
    </row>
    <row r="158" spans="1:6">
      <c r="A158" s="260"/>
      <c r="B158" s="177" t="s">
        <v>363</v>
      </c>
      <c r="C158" s="166" t="s">
        <v>782</v>
      </c>
      <c r="D158" s="177"/>
      <c r="E158" s="177"/>
      <c r="F158" s="264"/>
    </row>
    <row r="159" spans="1:6">
      <c r="A159" s="260"/>
      <c r="B159" s="177" t="s">
        <v>364</v>
      </c>
      <c r="C159" s="166" t="s">
        <v>732</v>
      </c>
      <c r="D159" s="177"/>
      <c r="E159" s="177"/>
      <c r="F159" s="264"/>
    </row>
    <row r="160" spans="1:6">
      <c r="A160" s="260"/>
      <c r="B160" s="177" t="s">
        <v>294</v>
      </c>
      <c r="C160" s="166" t="s">
        <v>733</v>
      </c>
      <c r="D160" s="177"/>
      <c r="E160" s="177"/>
      <c r="F160" s="264"/>
    </row>
    <row r="161" spans="1:6">
      <c r="B161" s="150"/>
      <c r="C161" s="212"/>
      <c r="D161" s="150"/>
      <c r="E161" s="150"/>
      <c r="F161" s="158" t="s">
        <v>573</v>
      </c>
    </row>
    <row r="162" spans="1:6">
      <c r="B162" s="231" t="s">
        <v>44</v>
      </c>
      <c r="C162" s="232">
        <v>1</v>
      </c>
      <c r="D162" s="176" t="s">
        <v>169</v>
      </c>
      <c r="E162" s="176">
        <v>0</v>
      </c>
      <c r="F162" s="176">
        <f>PRODUCT(C162*E162)</f>
        <v>0</v>
      </c>
    </row>
    <row r="163" spans="1:6" s="160" customFormat="1">
      <c r="A163" s="180"/>
      <c r="C163" s="210"/>
    </row>
    <row r="164" spans="1:6" s="182" customFormat="1" ht="36">
      <c r="A164" s="178">
        <v>8</v>
      </c>
      <c r="B164" s="153" t="s">
        <v>274</v>
      </c>
      <c r="C164" s="153" t="s">
        <v>446</v>
      </c>
      <c r="D164" s="153" t="s">
        <v>275</v>
      </c>
      <c r="E164" s="153" t="s">
        <v>572</v>
      </c>
      <c r="F164" s="163"/>
    </row>
    <row r="165" spans="1:6">
      <c r="A165" s="260"/>
      <c r="B165" s="177" t="s">
        <v>783</v>
      </c>
      <c r="C165" s="166" t="s">
        <v>784</v>
      </c>
      <c r="D165" s="177"/>
      <c r="E165" s="177"/>
      <c r="F165" s="264"/>
    </row>
    <row r="166" spans="1:6">
      <c r="A166" s="260"/>
      <c r="B166" s="177" t="s">
        <v>447</v>
      </c>
      <c r="C166" s="166" t="s">
        <v>448</v>
      </c>
      <c r="D166" s="177"/>
      <c r="E166" s="177"/>
      <c r="F166" s="264"/>
    </row>
    <row r="167" spans="1:6">
      <c r="A167" s="260"/>
      <c r="B167" s="177" t="s">
        <v>449</v>
      </c>
      <c r="C167" s="166" t="s">
        <v>734</v>
      </c>
      <c r="D167" s="177"/>
      <c r="E167" s="177"/>
      <c r="F167" s="264"/>
    </row>
    <row r="168" spans="1:6">
      <c r="A168" s="260"/>
      <c r="B168" s="177" t="s">
        <v>450</v>
      </c>
      <c r="C168" s="166" t="s">
        <v>785</v>
      </c>
      <c r="D168" s="177"/>
      <c r="E168" s="177"/>
      <c r="F168" s="264"/>
    </row>
    <row r="169" spans="1:6">
      <c r="B169" s="150"/>
      <c r="C169" s="212"/>
      <c r="D169" s="150"/>
      <c r="E169" s="150"/>
      <c r="F169" s="158" t="s">
        <v>573</v>
      </c>
    </row>
    <row r="170" spans="1:6">
      <c r="B170" s="231" t="s">
        <v>44</v>
      </c>
      <c r="C170" s="232">
        <v>1</v>
      </c>
      <c r="D170" s="176" t="s">
        <v>169</v>
      </c>
      <c r="E170" s="176">
        <v>0</v>
      </c>
      <c r="F170" s="176">
        <f>PRODUCT(C170*E170)</f>
        <v>0</v>
      </c>
    </row>
    <row r="171" spans="1:6" s="160" customFormat="1">
      <c r="A171" s="180"/>
      <c r="C171" s="210"/>
    </row>
    <row r="172" spans="1:6" s="182" customFormat="1" ht="36">
      <c r="A172" s="178">
        <v>9</v>
      </c>
      <c r="B172" s="153" t="s">
        <v>274</v>
      </c>
      <c r="C172" s="153" t="s">
        <v>764</v>
      </c>
      <c r="D172" s="153" t="s">
        <v>275</v>
      </c>
      <c r="E172" s="153" t="s">
        <v>572</v>
      </c>
      <c r="F172" s="163"/>
    </row>
    <row r="173" spans="1:6" ht="290.25" customHeight="1">
      <c r="A173" s="181"/>
      <c r="B173" s="168"/>
      <c r="C173" s="218" t="s">
        <v>805</v>
      </c>
      <c r="D173" s="177"/>
      <c r="E173" s="177"/>
      <c r="F173" s="149"/>
    </row>
    <row r="174" spans="1:6">
      <c r="B174" s="150"/>
      <c r="C174" s="212"/>
      <c r="D174" s="150"/>
      <c r="E174" s="150"/>
      <c r="F174" s="158" t="s">
        <v>573</v>
      </c>
    </row>
    <row r="175" spans="1:6">
      <c r="B175" s="231" t="s">
        <v>44</v>
      </c>
      <c r="C175" s="232">
        <v>15</v>
      </c>
      <c r="D175" s="176" t="s">
        <v>169</v>
      </c>
      <c r="E175" s="176">
        <v>0</v>
      </c>
      <c r="F175" s="176">
        <f>PRODUCT(C175*E175)</f>
        <v>0</v>
      </c>
    </row>
    <row r="176" spans="1:6" s="160" customFormat="1">
      <c r="A176" s="180"/>
      <c r="C176" s="210"/>
    </row>
    <row r="177" spans="1:6" s="182" customFormat="1" ht="36">
      <c r="A177" s="178">
        <v>10</v>
      </c>
      <c r="B177" s="153" t="s">
        <v>274</v>
      </c>
      <c r="C177" s="153" t="s">
        <v>451</v>
      </c>
      <c r="D177" s="153" t="s">
        <v>275</v>
      </c>
      <c r="E177" s="153" t="s">
        <v>572</v>
      </c>
      <c r="F177" s="163"/>
    </row>
    <row r="178" spans="1:6" ht="108">
      <c r="A178" s="181"/>
      <c r="B178" s="168"/>
      <c r="C178" s="218" t="s">
        <v>786</v>
      </c>
      <c r="D178" s="177"/>
      <c r="E178" s="177"/>
      <c r="F178" s="149"/>
    </row>
    <row r="179" spans="1:6">
      <c r="B179" s="150"/>
      <c r="C179" s="212"/>
      <c r="D179" s="150"/>
      <c r="E179" s="150"/>
      <c r="F179" s="158" t="s">
        <v>573</v>
      </c>
    </row>
    <row r="180" spans="1:6">
      <c r="B180" s="231" t="s">
        <v>44</v>
      </c>
      <c r="C180" s="232">
        <v>5</v>
      </c>
      <c r="D180" s="176" t="s">
        <v>169</v>
      </c>
      <c r="E180" s="176">
        <v>0</v>
      </c>
      <c r="F180" s="176">
        <f>PRODUCT(C180*E180)</f>
        <v>0</v>
      </c>
    </row>
    <row r="181" spans="1:6" s="160" customFormat="1">
      <c r="A181" s="180"/>
      <c r="C181" s="210"/>
    </row>
    <row r="182" spans="1:6" s="182" customFormat="1" ht="36">
      <c r="A182" s="178">
        <v>11</v>
      </c>
      <c r="B182" s="153" t="s">
        <v>274</v>
      </c>
      <c r="C182" s="153" t="s">
        <v>452</v>
      </c>
      <c r="D182" s="153" t="s">
        <v>275</v>
      </c>
      <c r="E182" s="153" t="s">
        <v>572</v>
      </c>
      <c r="F182" s="163"/>
    </row>
    <row r="183" spans="1:6" ht="15" customHeight="1">
      <c r="A183" s="260"/>
      <c r="B183" s="177" t="s">
        <v>453</v>
      </c>
      <c r="C183" s="166" t="s">
        <v>787</v>
      </c>
      <c r="D183" s="177"/>
      <c r="E183" s="177"/>
      <c r="F183" s="264"/>
    </row>
    <row r="184" spans="1:6">
      <c r="A184" s="260"/>
      <c r="B184" s="177" t="s">
        <v>454</v>
      </c>
      <c r="C184" s="166" t="s">
        <v>455</v>
      </c>
      <c r="D184" s="177"/>
      <c r="E184" s="177"/>
      <c r="F184" s="264"/>
    </row>
    <row r="185" spans="1:6">
      <c r="A185" s="260"/>
      <c r="B185" s="177" t="s">
        <v>456</v>
      </c>
      <c r="C185" s="166" t="s">
        <v>457</v>
      </c>
      <c r="D185" s="177"/>
      <c r="E185" s="177"/>
      <c r="F185" s="264"/>
    </row>
    <row r="186" spans="1:6">
      <c r="A186" s="260"/>
      <c r="B186" s="177" t="s">
        <v>788</v>
      </c>
      <c r="C186" s="166" t="s">
        <v>458</v>
      </c>
      <c r="D186" s="177"/>
      <c r="E186" s="177"/>
      <c r="F186" s="264"/>
    </row>
    <row r="187" spans="1:6" ht="24">
      <c r="A187" s="260"/>
      <c r="B187" s="177" t="s">
        <v>459</v>
      </c>
      <c r="C187" s="177" t="s">
        <v>789</v>
      </c>
      <c r="D187" s="177"/>
      <c r="E187" s="177"/>
      <c r="F187" s="264"/>
    </row>
    <row r="188" spans="1:6">
      <c r="A188" s="260"/>
      <c r="B188" s="177" t="s">
        <v>460</v>
      </c>
      <c r="C188" s="166" t="s">
        <v>461</v>
      </c>
      <c r="D188" s="177"/>
      <c r="E188" s="177"/>
      <c r="F188" s="264"/>
    </row>
    <row r="189" spans="1:6">
      <c r="A189" s="260"/>
      <c r="B189" s="177" t="s">
        <v>377</v>
      </c>
      <c r="C189" s="166" t="s">
        <v>735</v>
      </c>
      <c r="D189" s="177"/>
      <c r="E189" s="177"/>
      <c r="F189" s="264"/>
    </row>
    <row r="190" spans="1:6">
      <c r="B190" s="150"/>
      <c r="C190" s="212"/>
      <c r="D190" s="150"/>
      <c r="E190" s="150"/>
      <c r="F190" s="158" t="s">
        <v>573</v>
      </c>
    </row>
    <row r="191" spans="1:6">
      <c r="B191" s="231" t="s">
        <v>44</v>
      </c>
      <c r="C191" s="232">
        <v>1</v>
      </c>
      <c r="D191" s="176" t="s">
        <v>169</v>
      </c>
      <c r="E191" s="176">
        <v>0</v>
      </c>
      <c r="F191" s="176">
        <f>PRODUCT(C191*E191)</f>
        <v>0</v>
      </c>
    </row>
    <row r="192" spans="1:6" s="160" customFormat="1">
      <c r="A192" s="180"/>
      <c r="C192" s="210"/>
    </row>
    <row r="193" spans="1:6" s="182" customFormat="1" ht="36">
      <c r="A193" s="178">
        <v>12</v>
      </c>
      <c r="B193" s="153" t="s">
        <v>274</v>
      </c>
      <c r="C193" s="153" t="s">
        <v>462</v>
      </c>
      <c r="D193" s="153" t="s">
        <v>275</v>
      </c>
      <c r="E193" s="153"/>
      <c r="F193" s="163"/>
    </row>
    <row r="194" spans="1:6" ht="48">
      <c r="A194" s="260"/>
      <c r="B194" s="261"/>
      <c r="C194" s="166" t="s">
        <v>790</v>
      </c>
      <c r="D194" s="177"/>
      <c r="E194" s="177"/>
      <c r="F194" s="264"/>
    </row>
    <row r="195" spans="1:6" ht="24">
      <c r="A195" s="260"/>
      <c r="B195" s="262"/>
      <c r="C195" s="166" t="s">
        <v>463</v>
      </c>
      <c r="D195" s="177"/>
      <c r="E195" s="177"/>
      <c r="F195" s="264"/>
    </row>
    <row r="196" spans="1:6" ht="24">
      <c r="A196" s="260"/>
      <c r="B196" s="262"/>
      <c r="C196" s="166" t="s">
        <v>464</v>
      </c>
      <c r="D196" s="177"/>
      <c r="E196" s="177"/>
      <c r="F196" s="264"/>
    </row>
    <row r="197" spans="1:6" ht="24">
      <c r="A197" s="260"/>
      <c r="B197" s="262"/>
      <c r="C197" s="166" t="s">
        <v>465</v>
      </c>
      <c r="D197" s="177"/>
      <c r="E197" s="177"/>
      <c r="F197" s="264"/>
    </row>
    <row r="198" spans="1:6" ht="24">
      <c r="A198" s="260"/>
      <c r="B198" s="263"/>
      <c r="C198" s="166" t="s">
        <v>466</v>
      </c>
      <c r="D198" s="177"/>
      <c r="E198" s="177"/>
      <c r="F198" s="264"/>
    </row>
    <row r="199" spans="1:6">
      <c r="B199" s="150"/>
      <c r="C199" s="212"/>
      <c r="D199" s="150"/>
      <c r="E199" s="150"/>
      <c r="F199" s="158" t="s">
        <v>573</v>
      </c>
    </row>
    <row r="200" spans="1:6">
      <c r="B200" s="231" t="s">
        <v>44</v>
      </c>
      <c r="C200" s="232">
        <v>1</v>
      </c>
      <c r="D200" s="176" t="s">
        <v>169</v>
      </c>
      <c r="E200" s="176">
        <v>0</v>
      </c>
      <c r="F200" s="176">
        <f>PRODUCT(C200*E200)</f>
        <v>0</v>
      </c>
    </row>
    <row r="201" spans="1:6" s="160" customFormat="1">
      <c r="A201" s="180"/>
      <c r="C201" s="210"/>
    </row>
    <row r="202" spans="1:6" s="182" customFormat="1" ht="36">
      <c r="A202" s="178">
        <v>13</v>
      </c>
      <c r="B202" s="153" t="s">
        <v>274</v>
      </c>
      <c r="C202" s="153" t="s">
        <v>577</v>
      </c>
      <c r="D202" s="153" t="s">
        <v>275</v>
      </c>
      <c r="E202" s="153" t="s">
        <v>572</v>
      </c>
      <c r="F202" s="163"/>
    </row>
    <row r="203" spans="1:6" s="160" customFormat="1">
      <c r="A203" s="273"/>
      <c r="B203" s="174" t="s">
        <v>576</v>
      </c>
      <c r="C203" s="219" t="s">
        <v>579</v>
      </c>
      <c r="D203" s="170"/>
      <c r="E203" s="170"/>
      <c r="F203" s="277"/>
    </row>
    <row r="204" spans="1:6" ht="24">
      <c r="A204" s="274"/>
      <c r="B204" s="177" t="s">
        <v>376</v>
      </c>
      <c r="C204" s="166" t="s">
        <v>736</v>
      </c>
      <c r="D204" s="177"/>
      <c r="E204" s="177"/>
      <c r="F204" s="278"/>
    </row>
    <row r="205" spans="1:6">
      <c r="A205" s="274"/>
      <c r="B205" s="177" t="s">
        <v>375</v>
      </c>
      <c r="C205" s="166" t="s">
        <v>737</v>
      </c>
      <c r="D205" s="177"/>
      <c r="E205" s="177"/>
      <c r="F205" s="278"/>
    </row>
    <row r="206" spans="1:6" ht="36">
      <c r="A206" s="274"/>
      <c r="B206" s="177" t="s">
        <v>467</v>
      </c>
      <c r="C206" s="166" t="s">
        <v>738</v>
      </c>
      <c r="D206" s="177"/>
      <c r="E206" s="177"/>
      <c r="F206" s="278"/>
    </row>
    <row r="207" spans="1:6">
      <c r="A207" s="274"/>
      <c r="B207" s="177" t="s">
        <v>468</v>
      </c>
      <c r="C207" s="166" t="s">
        <v>469</v>
      </c>
      <c r="D207" s="177"/>
      <c r="E207" s="177"/>
      <c r="F207" s="278"/>
    </row>
    <row r="208" spans="1:6" ht="36">
      <c r="A208" s="274"/>
      <c r="B208" s="177" t="s">
        <v>470</v>
      </c>
      <c r="C208" s="166" t="s">
        <v>471</v>
      </c>
      <c r="D208" s="177"/>
      <c r="E208" s="177"/>
      <c r="F208" s="278"/>
    </row>
    <row r="209" spans="1:6" ht="24">
      <c r="A209" s="274"/>
      <c r="B209" s="177" t="s">
        <v>472</v>
      </c>
      <c r="C209" s="166" t="s">
        <v>739</v>
      </c>
      <c r="D209" s="177"/>
      <c r="E209" s="177"/>
      <c r="F209" s="278"/>
    </row>
    <row r="210" spans="1:6">
      <c r="A210" s="274"/>
      <c r="B210" s="177" t="s">
        <v>473</v>
      </c>
      <c r="C210" s="166" t="s">
        <v>474</v>
      </c>
      <c r="D210" s="177"/>
      <c r="E210" s="177"/>
      <c r="F210" s="278"/>
    </row>
    <row r="211" spans="1:6" ht="108">
      <c r="A211" s="274"/>
      <c r="B211" s="177" t="s">
        <v>475</v>
      </c>
      <c r="C211" s="166" t="s">
        <v>476</v>
      </c>
      <c r="D211" s="177"/>
      <c r="E211" s="177"/>
      <c r="F211" s="278"/>
    </row>
    <row r="212" spans="1:6">
      <c r="A212" s="274"/>
      <c r="B212" s="177" t="s">
        <v>477</v>
      </c>
      <c r="C212" s="166" t="s">
        <v>478</v>
      </c>
      <c r="D212" s="177"/>
      <c r="E212" s="177"/>
      <c r="F212" s="278"/>
    </row>
    <row r="213" spans="1:6">
      <c r="A213" s="274"/>
      <c r="B213" s="177" t="s">
        <v>479</v>
      </c>
      <c r="C213" s="166" t="s">
        <v>740</v>
      </c>
      <c r="D213" s="177"/>
      <c r="E213" s="177"/>
      <c r="F213" s="278"/>
    </row>
    <row r="214" spans="1:6">
      <c r="A214" s="274"/>
      <c r="B214" s="177" t="s">
        <v>357</v>
      </c>
      <c r="C214" s="166" t="s">
        <v>480</v>
      </c>
      <c r="D214" s="177"/>
      <c r="E214" s="177"/>
      <c r="F214" s="278"/>
    </row>
    <row r="215" spans="1:6">
      <c r="A215" s="274"/>
      <c r="B215" s="177" t="s">
        <v>481</v>
      </c>
      <c r="C215" s="166" t="s">
        <v>482</v>
      </c>
      <c r="D215" s="177"/>
      <c r="E215" s="177"/>
      <c r="F215" s="278"/>
    </row>
    <row r="216" spans="1:6">
      <c r="A216" s="274"/>
      <c r="B216" s="177" t="s">
        <v>483</v>
      </c>
      <c r="C216" s="166" t="s">
        <v>484</v>
      </c>
      <c r="D216" s="177"/>
      <c r="E216" s="177"/>
      <c r="F216" s="278"/>
    </row>
    <row r="217" spans="1:6">
      <c r="A217" s="274"/>
      <c r="B217" s="177" t="s">
        <v>485</v>
      </c>
      <c r="C217" s="166" t="s">
        <v>486</v>
      </c>
      <c r="D217" s="177"/>
      <c r="E217" s="177"/>
      <c r="F217" s="278"/>
    </row>
    <row r="218" spans="1:6">
      <c r="A218" s="274"/>
      <c r="B218" s="177" t="s">
        <v>487</v>
      </c>
      <c r="C218" s="166" t="s">
        <v>488</v>
      </c>
      <c r="D218" s="177"/>
      <c r="E218" s="177"/>
      <c r="F218" s="278"/>
    </row>
    <row r="219" spans="1:6">
      <c r="A219" s="275"/>
      <c r="B219" s="177" t="s">
        <v>377</v>
      </c>
      <c r="C219" s="166" t="s">
        <v>741</v>
      </c>
      <c r="D219" s="177"/>
      <c r="E219" s="177"/>
      <c r="F219" s="279"/>
    </row>
    <row r="220" spans="1:6">
      <c r="B220" s="276"/>
      <c r="C220" s="276"/>
      <c r="D220" s="276"/>
      <c r="E220" s="276"/>
      <c r="F220" s="152"/>
    </row>
    <row r="221" spans="1:6" s="173" customFormat="1">
      <c r="A221" s="180"/>
      <c r="B221" s="173" t="s">
        <v>577</v>
      </c>
      <c r="C221" s="220" t="s">
        <v>579</v>
      </c>
    </row>
    <row r="222" spans="1:6">
      <c r="A222" s="260"/>
      <c r="B222" s="177" t="s">
        <v>376</v>
      </c>
      <c r="C222" s="166" t="s">
        <v>742</v>
      </c>
      <c r="D222" s="177"/>
      <c r="E222" s="177"/>
      <c r="F222" s="264"/>
    </row>
    <row r="223" spans="1:6" ht="36">
      <c r="A223" s="260"/>
      <c r="B223" s="177" t="s">
        <v>489</v>
      </c>
      <c r="C223" s="166" t="s">
        <v>490</v>
      </c>
      <c r="D223" s="177"/>
      <c r="E223" s="177"/>
      <c r="F223" s="264"/>
    </row>
    <row r="224" spans="1:6" ht="48">
      <c r="A224" s="260"/>
      <c r="B224" s="177" t="s">
        <v>491</v>
      </c>
      <c r="C224" s="166" t="s">
        <v>492</v>
      </c>
      <c r="D224" s="177"/>
      <c r="E224" s="177"/>
      <c r="F224" s="264"/>
    </row>
    <row r="225" spans="1:6">
      <c r="A225" s="260"/>
      <c r="B225" s="177" t="s">
        <v>493</v>
      </c>
      <c r="C225" s="166" t="s">
        <v>494</v>
      </c>
      <c r="D225" s="177"/>
      <c r="E225" s="177"/>
      <c r="F225" s="264"/>
    </row>
    <row r="226" spans="1:6" ht="24">
      <c r="A226" s="260"/>
      <c r="B226" s="177" t="s">
        <v>495</v>
      </c>
      <c r="C226" s="166" t="s">
        <v>496</v>
      </c>
      <c r="D226" s="177"/>
      <c r="E226" s="177"/>
      <c r="F226" s="264"/>
    </row>
    <row r="227" spans="1:6">
      <c r="A227" s="260"/>
      <c r="B227" s="177" t="s">
        <v>497</v>
      </c>
      <c r="C227" s="166" t="s">
        <v>498</v>
      </c>
      <c r="D227" s="177"/>
      <c r="E227" s="177"/>
      <c r="F227" s="264"/>
    </row>
    <row r="228" spans="1:6" ht="24">
      <c r="A228" s="260"/>
      <c r="B228" s="177" t="s">
        <v>327</v>
      </c>
      <c r="C228" s="166" t="s">
        <v>499</v>
      </c>
      <c r="D228" s="177"/>
      <c r="E228" s="177"/>
      <c r="F228" s="264"/>
    </row>
    <row r="229" spans="1:6" ht="15">
      <c r="A229" s="260"/>
      <c r="B229" s="167" t="s">
        <v>500</v>
      </c>
      <c r="C229" s="166" t="s">
        <v>743</v>
      </c>
      <c r="D229" s="177"/>
      <c r="E229" s="177"/>
      <c r="F229" s="264"/>
    </row>
    <row r="230" spans="1:6">
      <c r="A230" s="260"/>
      <c r="B230" s="177" t="s">
        <v>501</v>
      </c>
      <c r="C230" s="166" t="s">
        <v>502</v>
      </c>
      <c r="D230" s="177"/>
      <c r="E230" s="177"/>
      <c r="F230" s="264"/>
    </row>
    <row r="231" spans="1:6">
      <c r="A231" s="260"/>
      <c r="B231" s="177" t="s">
        <v>503</v>
      </c>
      <c r="C231" s="166" t="s">
        <v>504</v>
      </c>
      <c r="D231" s="177"/>
      <c r="E231" s="177"/>
      <c r="F231" s="264"/>
    </row>
    <row r="232" spans="1:6">
      <c r="A232" s="260"/>
      <c r="B232" s="177" t="s">
        <v>505</v>
      </c>
      <c r="C232" s="216" t="s">
        <v>506</v>
      </c>
      <c r="D232" s="177"/>
      <c r="E232" s="177"/>
      <c r="F232" s="264"/>
    </row>
    <row r="233" spans="1:6">
      <c r="A233" s="260"/>
      <c r="B233" s="177" t="s">
        <v>507</v>
      </c>
      <c r="C233" s="166" t="s">
        <v>508</v>
      </c>
      <c r="D233" s="177"/>
      <c r="E233" s="177"/>
      <c r="F233" s="264"/>
    </row>
    <row r="234" spans="1:6">
      <c r="A234" s="260"/>
      <c r="B234" s="177" t="s">
        <v>377</v>
      </c>
      <c r="C234" s="166" t="s">
        <v>744</v>
      </c>
      <c r="D234" s="177"/>
      <c r="E234" s="177"/>
      <c r="F234" s="264"/>
    </row>
    <row r="235" spans="1:6">
      <c r="B235" s="171"/>
      <c r="C235" s="221"/>
      <c r="D235" s="171"/>
      <c r="E235" s="171"/>
      <c r="F235" s="172"/>
    </row>
    <row r="236" spans="1:6" s="160" customFormat="1">
      <c r="A236" s="180"/>
      <c r="B236" s="175" t="s">
        <v>578</v>
      </c>
      <c r="C236" s="222" t="s">
        <v>580</v>
      </c>
      <c r="D236" s="169"/>
      <c r="E236" s="169"/>
      <c r="F236" s="169"/>
    </row>
    <row r="237" spans="1:6">
      <c r="A237" s="260"/>
      <c r="B237" s="177" t="s">
        <v>376</v>
      </c>
      <c r="C237" s="166" t="s">
        <v>745</v>
      </c>
      <c r="D237" s="177"/>
      <c r="E237" s="177"/>
      <c r="F237" s="264"/>
    </row>
    <row r="238" spans="1:6">
      <c r="A238" s="260"/>
      <c r="B238" s="177" t="s">
        <v>489</v>
      </c>
      <c r="C238" s="166" t="s">
        <v>509</v>
      </c>
      <c r="D238" s="177"/>
      <c r="E238" s="177"/>
      <c r="F238" s="264"/>
    </row>
    <row r="239" spans="1:6">
      <c r="A239" s="260"/>
      <c r="B239" s="177" t="s">
        <v>470</v>
      </c>
      <c r="C239" s="216" t="s">
        <v>510</v>
      </c>
      <c r="D239" s="177"/>
      <c r="E239" s="177"/>
      <c r="F239" s="264"/>
    </row>
    <row r="240" spans="1:6" ht="24">
      <c r="A240" s="260"/>
      <c r="B240" s="177" t="s">
        <v>497</v>
      </c>
      <c r="C240" s="166" t="s">
        <v>511</v>
      </c>
      <c r="D240" s="177"/>
      <c r="E240" s="177"/>
      <c r="F240" s="264"/>
    </row>
    <row r="241" spans="1:6">
      <c r="A241" s="260"/>
      <c r="B241" s="177" t="s">
        <v>327</v>
      </c>
      <c r="C241" s="166" t="s">
        <v>512</v>
      </c>
      <c r="D241" s="177"/>
      <c r="E241" s="177"/>
      <c r="F241" s="264"/>
    </row>
    <row r="242" spans="1:6" ht="15">
      <c r="A242" s="260"/>
      <c r="B242" s="167" t="s">
        <v>500</v>
      </c>
      <c r="C242" s="166" t="s">
        <v>746</v>
      </c>
      <c r="D242" s="177"/>
      <c r="E242" s="177"/>
      <c r="F242" s="264"/>
    </row>
    <row r="243" spans="1:6">
      <c r="A243" s="260"/>
      <c r="B243" s="177" t="s">
        <v>513</v>
      </c>
      <c r="C243" s="177" t="s">
        <v>514</v>
      </c>
      <c r="D243" s="177"/>
      <c r="E243" s="177"/>
      <c r="F243" s="264"/>
    </row>
    <row r="244" spans="1:6">
      <c r="A244" s="260"/>
      <c r="B244" s="177" t="s">
        <v>515</v>
      </c>
      <c r="C244" s="166" t="s">
        <v>516</v>
      </c>
      <c r="D244" s="177"/>
      <c r="E244" s="177"/>
      <c r="F244" s="264"/>
    </row>
    <row r="245" spans="1:6" ht="24">
      <c r="A245" s="260"/>
      <c r="B245" s="177" t="s">
        <v>517</v>
      </c>
      <c r="C245" s="166" t="s">
        <v>518</v>
      </c>
      <c r="D245" s="177"/>
      <c r="E245" s="177"/>
      <c r="F245" s="264"/>
    </row>
    <row r="246" spans="1:6">
      <c r="A246" s="260"/>
      <c r="B246" s="177" t="s">
        <v>519</v>
      </c>
      <c r="C246" s="166" t="s">
        <v>520</v>
      </c>
      <c r="D246" s="177"/>
      <c r="E246" s="177"/>
      <c r="F246" s="264"/>
    </row>
    <row r="247" spans="1:6">
      <c r="A247" s="260"/>
      <c r="B247" s="177" t="s">
        <v>521</v>
      </c>
      <c r="C247" s="166" t="s">
        <v>522</v>
      </c>
      <c r="D247" s="177"/>
      <c r="E247" s="177"/>
      <c r="F247" s="264"/>
    </row>
    <row r="248" spans="1:6">
      <c r="A248" s="260"/>
      <c r="B248" s="177" t="s">
        <v>523</v>
      </c>
      <c r="C248" s="166" t="s">
        <v>747</v>
      </c>
      <c r="D248" s="177"/>
      <c r="E248" s="177"/>
      <c r="F248" s="264"/>
    </row>
    <row r="249" spans="1:6" ht="96">
      <c r="A249" s="260"/>
      <c r="B249" s="177" t="s">
        <v>524</v>
      </c>
      <c r="C249" s="166" t="s">
        <v>525</v>
      </c>
      <c r="D249" s="177"/>
      <c r="E249" s="177"/>
      <c r="F249" s="264"/>
    </row>
    <row r="250" spans="1:6">
      <c r="A250" s="260"/>
      <c r="B250" s="177" t="s">
        <v>507</v>
      </c>
      <c r="C250" s="166" t="s">
        <v>508</v>
      </c>
      <c r="D250" s="177"/>
      <c r="E250" s="177"/>
      <c r="F250" s="264"/>
    </row>
    <row r="251" spans="1:6">
      <c r="A251" s="260"/>
      <c r="B251" s="177" t="s">
        <v>377</v>
      </c>
      <c r="C251" s="166" t="s">
        <v>744</v>
      </c>
      <c r="D251" s="177"/>
      <c r="E251" s="177"/>
      <c r="F251" s="264"/>
    </row>
    <row r="252" spans="1:6">
      <c r="B252" s="150"/>
      <c r="C252" s="212"/>
      <c r="D252" s="150"/>
      <c r="E252" s="150"/>
      <c r="F252" s="158" t="s">
        <v>573</v>
      </c>
    </row>
    <row r="253" spans="1:6">
      <c r="B253" s="231" t="s">
        <v>581</v>
      </c>
      <c r="C253" s="232">
        <v>1</v>
      </c>
      <c r="D253" s="176" t="s">
        <v>169</v>
      </c>
      <c r="E253" s="176">
        <v>0</v>
      </c>
      <c r="F253" s="176">
        <f>PRODUCT(C253*E253)</f>
        <v>0</v>
      </c>
    </row>
    <row r="254" spans="1:6" s="160" customFormat="1">
      <c r="A254" s="180"/>
      <c r="C254" s="210"/>
    </row>
    <row r="255" spans="1:6" s="182" customFormat="1" ht="36">
      <c r="A255" s="178">
        <v>14</v>
      </c>
      <c r="B255" s="153" t="s">
        <v>274</v>
      </c>
      <c r="C255" s="153" t="s">
        <v>526</v>
      </c>
      <c r="D255" s="153" t="s">
        <v>275</v>
      </c>
      <c r="E255" s="153" t="s">
        <v>572</v>
      </c>
      <c r="F255" s="163"/>
    </row>
    <row r="256" spans="1:6">
      <c r="A256" s="260"/>
      <c r="B256" s="177" t="s">
        <v>301</v>
      </c>
      <c r="C256" s="166" t="s">
        <v>748</v>
      </c>
      <c r="D256" s="177"/>
      <c r="E256" s="177"/>
      <c r="F256" s="264"/>
    </row>
    <row r="257" spans="1:6">
      <c r="A257" s="260"/>
      <c r="B257" s="177" t="s">
        <v>527</v>
      </c>
      <c r="C257" s="166" t="s">
        <v>528</v>
      </c>
      <c r="D257" s="177"/>
      <c r="E257" s="177"/>
      <c r="F257" s="264"/>
    </row>
    <row r="258" spans="1:6" ht="24">
      <c r="A258" s="260"/>
      <c r="B258" s="177" t="s">
        <v>529</v>
      </c>
      <c r="C258" s="177" t="s">
        <v>749</v>
      </c>
      <c r="D258" s="177"/>
      <c r="E258" s="177"/>
      <c r="F258" s="264"/>
    </row>
    <row r="259" spans="1:6" ht="324">
      <c r="A259" s="260"/>
      <c r="B259" s="177" t="s">
        <v>530</v>
      </c>
      <c r="C259" s="166" t="s">
        <v>801</v>
      </c>
      <c r="D259" s="177"/>
      <c r="E259" s="177"/>
      <c r="F259" s="264"/>
    </row>
    <row r="260" spans="1:6">
      <c r="A260" s="260"/>
      <c r="B260" s="177" t="s">
        <v>531</v>
      </c>
      <c r="C260" s="166" t="s">
        <v>750</v>
      </c>
      <c r="D260" s="177"/>
      <c r="E260" s="177"/>
      <c r="F260" s="264"/>
    </row>
    <row r="261" spans="1:6">
      <c r="A261" s="260"/>
      <c r="B261" s="261" t="s">
        <v>532</v>
      </c>
      <c r="C261" s="166" t="s">
        <v>806</v>
      </c>
      <c r="D261" s="177"/>
      <c r="E261" s="177"/>
      <c r="F261" s="264"/>
    </row>
    <row r="262" spans="1:6" ht="24">
      <c r="A262" s="260"/>
      <c r="B262" s="263"/>
      <c r="C262" s="166" t="s">
        <v>807</v>
      </c>
      <c r="D262" s="177"/>
      <c r="E262" s="177"/>
      <c r="F262" s="264"/>
    </row>
    <row r="263" spans="1:6" ht="24">
      <c r="A263" s="260"/>
      <c r="B263" s="177" t="s">
        <v>533</v>
      </c>
      <c r="C263" s="166" t="s">
        <v>751</v>
      </c>
      <c r="D263" s="177"/>
      <c r="E263" s="177"/>
      <c r="F263" s="264"/>
    </row>
    <row r="264" spans="1:6">
      <c r="A264" s="260"/>
      <c r="B264" s="177" t="s">
        <v>534</v>
      </c>
      <c r="C264" s="166" t="s">
        <v>752</v>
      </c>
      <c r="D264" s="177"/>
      <c r="E264" s="177"/>
      <c r="F264" s="264"/>
    </row>
    <row r="265" spans="1:6">
      <c r="A265" s="260"/>
      <c r="B265" s="177" t="s">
        <v>535</v>
      </c>
      <c r="C265" s="177" t="s">
        <v>536</v>
      </c>
      <c r="D265" s="177"/>
      <c r="E265" s="177"/>
      <c r="F265" s="264"/>
    </row>
    <row r="266" spans="1:6">
      <c r="A266" s="260"/>
      <c r="B266" s="177" t="s">
        <v>537</v>
      </c>
      <c r="C266" s="166" t="s">
        <v>538</v>
      </c>
      <c r="D266" s="177"/>
      <c r="E266" s="177"/>
      <c r="F266" s="264"/>
    </row>
    <row r="267" spans="1:6">
      <c r="A267" s="260"/>
      <c r="B267" s="177" t="s">
        <v>377</v>
      </c>
      <c r="C267" s="166" t="s">
        <v>744</v>
      </c>
      <c r="D267" s="177"/>
      <c r="E267" s="177"/>
      <c r="F267" s="264"/>
    </row>
    <row r="268" spans="1:6">
      <c r="B268" s="150"/>
      <c r="C268" s="212"/>
      <c r="D268" s="150"/>
      <c r="E268" s="150"/>
      <c r="F268" s="158" t="s">
        <v>573</v>
      </c>
    </row>
    <row r="269" spans="1:6">
      <c r="B269" s="231" t="s">
        <v>44</v>
      </c>
      <c r="C269" s="232">
        <v>1</v>
      </c>
      <c r="D269" s="176" t="s">
        <v>169</v>
      </c>
      <c r="E269" s="176">
        <v>0</v>
      </c>
      <c r="F269" s="176">
        <f>PRODUCT(C269*E269)</f>
        <v>0</v>
      </c>
    </row>
    <row r="270" spans="1:6" s="160" customFormat="1">
      <c r="A270" s="180"/>
      <c r="C270" s="210"/>
    </row>
    <row r="271" spans="1:6" s="182" customFormat="1" ht="36">
      <c r="A271" s="178">
        <v>15</v>
      </c>
      <c r="B271" s="153" t="s">
        <v>274</v>
      </c>
      <c r="C271" s="153" t="s">
        <v>539</v>
      </c>
      <c r="D271" s="153" t="s">
        <v>275</v>
      </c>
      <c r="E271" s="153" t="s">
        <v>572</v>
      </c>
      <c r="F271" s="163"/>
    </row>
    <row r="272" spans="1:6">
      <c r="A272" s="260"/>
      <c r="B272" s="177" t="s">
        <v>376</v>
      </c>
      <c r="C272" s="166" t="s">
        <v>753</v>
      </c>
      <c r="D272" s="177"/>
      <c r="E272" s="177"/>
      <c r="F272" s="264"/>
    </row>
    <row r="273" spans="1:6">
      <c r="A273" s="260"/>
      <c r="B273" s="177" t="s">
        <v>540</v>
      </c>
      <c r="C273" s="166" t="s">
        <v>541</v>
      </c>
      <c r="D273" s="177"/>
      <c r="E273" s="177"/>
      <c r="F273" s="264"/>
    </row>
    <row r="274" spans="1:6" ht="24">
      <c r="A274" s="260"/>
      <c r="B274" s="177" t="s">
        <v>542</v>
      </c>
      <c r="C274" s="166" t="s">
        <v>791</v>
      </c>
      <c r="D274" s="177"/>
      <c r="E274" s="177"/>
      <c r="F274" s="264"/>
    </row>
    <row r="275" spans="1:6">
      <c r="A275" s="260"/>
      <c r="B275" s="177" t="s">
        <v>543</v>
      </c>
      <c r="C275" s="166" t="s">
        <v>544</v>
      </c>
      <c r="D275" s="177"/>
      <c r="E275" s="177"/>
      <c r="F275" s="264"/>
    </row>
    <row r="276" spans="1:6">
      <c r="B276" s="150"/>
      <c r="C276" s="212"/>
      <c r="D276" s="150"/>
      <c r="E276" s="150"/>
      <c r="F276" s="158" t="s">
        <v>573</v>
      </c>
    </row>
    <row r="277" spans="1:6">
      <c r="B277" s="231" t="s">
        <v>44</v>
      </c>
      <c r="C277" s="232">
        <v>1</v>
      </c>
      <c r="D277" s="176" t="s">
        <v>169</v>
      </c>
      <c r="E277" s="176">
        <v>0</v>
      </c>
      <c r="F277" s="176">
        <f>PRODUCT(C277*E277)</f>
        <v>0</v>
      </c>
    </row>
    <row r="278" spans="1:6" s="160" customFormat="1">
      <c r="A278" s="180"/>
      <c r="C278" s="210"/>
    </row>
    <row r="279" spans="1:6" s="182" customFormat="1" ht="36">
      <c r="A279" s="178">
        <v>16</v>
      </c>
      <c r="B279" s="153" t="s">
        <v>274</v>
      </c>
      <c r="C279" s="153" t="s">
        <v>545</v>
      </c>
      <c r="D279" s="153" t="s">
        <v>275</v>
      </c>
      <c r="E279" s="153" t="s">
        <v>572</v>
      </c>
      <c r="F279" s="163"/>
    </row>
    <row r="280" spans="1:6">
      <c r="A280" s="260"/>
      <c r="B280" s="177" t="s">
        <v>546</v>
      </c>
      <c r="C280" s="166" t="s">
        <v>754</v>
      </c>
      <c r="D280" s="177"/>
      <c r="E280" s="177"/>
      <c r="F280" s="264"/>
    </row>
    <row r="281" spans="1:6">
      <c r="A281" s="260"/>
      <c r="B281" s="177" t="s">
        <v>547</v>
      </c>
      <c r="C281" s="166" t="s">
        <v>755</v>
      </c>
      <c r="D281" s="177"/>
      <c r="E281" s="177"/>
      <c r="F281" s="264"/>
    </row>
    <row r="282" spans="1:6">
      <c r="A282" s="260"/>
      <c r="B282" s="177" t="s">
        <v>548</v>
      </c>
      <c r="C282" s="166" t="s">
        <v>756</v>
      </c>
      <c r="D282" s="177"/>
      <c r="E282" s="177"/>
      <c r="F282" s="264"/>
    </row>
    <row r="283" spans="1:6" ht="48">
      <c r="A283" s="260"/>
      <c r="B283" s="177" t="s">
        <v>549</v>
      </c>
      <c r="C283" s="166" t="s">
        <v>550</v>
      </c>
      <c r="D283" s="177"/>
      <c r="E283" s="177"/>
      <c r="F283" s="264"/>
    </row>
    <row r="284" spans="1:6" ht="24">
      <c r="A284" s="260"/>
      <c r="B284" s="177" t="s">
        <v>551</v>
      </c>
      <c r="C284" s="166" t="s">
        <v>792</v>
      </c>
      <c r="D284" s="177"/>
      <c r="E284" s="177"/>
      <c r="F284" s="264"/>
    </row>
    <row r="285" spans="1:6">
      <c r="A285" s="260"/>
      <c r="B285" s="177" t="s">
        <v>552</v>
      </c>
      <c r="C285" s="166" t="s">
        <v>553</v>
      </c>
      <c r="D285" s="177"/>
      <c r="E285" s="177"/>
      <c r="F285" s="264"/>
    </row>
    <row r="286" spans="1:6">
      <c r="A286" s="260"/>
      <c r="B286" s="177" t="s">
        <v>542</v>
      </c>
      <c r="C286" s="166" t="s">
        <v>554</v>
      </c>
      <c r="D286" s="177"/>
      <c r="E286" s="177"/>
      <c r="F286" s="264"/>
    </row>
    <row r="287" spans="1:6">
      <c r="A287" s="260"/>
      <c r="B287" s="177" t="s">
        <v>377</v>
      </c>
      <c r="C287" s="166" t="s">
        <v>735</v>
      </c>
      <c r="D287" s="177"/>
      <c r="E287" s="177"/>
      <c r="F287" s="264"/>
    </row>
    <row r="288" spans="1:6">
      <c r="B288" s="150"/>
      <c r="C288" s="212"/>
      <c r="D288" s="150"/>
      <c r="E288" s="150"/>
      <c r="F288" s="158" t="s">
        <v>573</v>
      </c>
    </row>
    <row r="289" spans="1:6">
      <c r="B289" s="231" t="s">
        <v>44</v>
      </c>
      <c r="C289" s="232">
        <v>1</v>
      </c>
      <c r="D289" s="176" t="s">
        <v>169</v>
      </c>
      <c r="E289" s="176">
        <v>0</v>
      </c>
      <c r="F289" s="176">
        <f>PRODUCT(C289*E289)</f>
        <v>0</v>
      </c>
    </row>
    <row r="290" spans="1:6" s="160" customFormat="1">
      <c r="A290" s="180"/>
      <c r="C290" s="210"/>
    </row>
    <row r="291" spans="1:6" s="182" customFormat="1" ht="36">
      <c r="A291" s="178">
        <v>17</v>
      </c>
      <c r="B291" s="153" t="s">
        <v>274</v>
      </c>
      <c r="C291" s="153" t="s">
        <v>555</v>
      </c>
      <c r="D291" s="153" t="s">
        <v>275</v>
      </c>
      <c r="E291" s="153" t="s">
        <v>572</v>
      </c>
      <c r="F291" s="163"/>
    </row>
    <row r="292" spans="1:6" ht="84">
      <c r="A292" s="260"/>
      <c r="B292" s="177" t="s">
        <v>556</v>
      </c>
      <c r="C292" s="166" t="s">
        <v>793</v>
      </c>
      <c r="D292" s="177"/>
      <c r="E292" s="177"/>
      <c r="F292" s="264"/>
    </row>
    <row r="293" spans="1:6" ht="24">
      <c r="A293" s="260"/>
      <c r="B293" s="177" t="s">
        <v>557</v>
      </c>
      <c r="C293" s="166" t="s">
        <v>757</v>
      </c>
      <c r="D293" s="177"/>
      <c r="E293" s="177"/>
      <c r="F293" s="264"/>
    </row>
    <row r="294" spans="1:6" ht="108">
      <c r="A294" s="260"/>
      <c r="B294" s="177" t="s">
        <v>558</v>
      </c>
      <c r="C294" s="166" t="s">
        <v>559</v>
      </c>
      <c r="D294" s="177"/>
      <c r="E294" s="177"/>
      <c r="F294" s="264"/>
    </row>
    <row r="295" spans="1:6" ht="108">
      <c r="A295" s="260"/>
      <c r="B295" s="177" t="s">
        <v>560</v>
      </c>
      <c r="C295" s="166" t="s">
        <v>758</v>
      </c>
      <c r="D295" s="177"/>
      <c r="E295" s="177"/>
      <c r="F295" s="264"/>
    </row>
    <row r="296" spans="1:6" ht="96">
      <c r="A296" s="260"/>
      <c r="B296" s="177" t="s">
        <v>561</v>
      </c>
      <c r="C296" s="166" t="s">
        <v>794</v>
      </c>
      <c r="D296" s="177"/>
      <c r="E296" s="177"/>
      <c r="F296" s="264"/>
    </row>
    <row r="297" spans="1:6" ht="24">
      <c r="A297" s="260"/>
      <c r="B297" s="177" t="s">
        <v>542</v>
      </c>
      <c r="C297" s="166" t="s">
        <v>562</v>
      </c>
      <c r="D297" s="177"/>
      <c r="E297" s="177"/>
      <c r="F297" s="264"/>
    </row>
    <row r="298" spans="1:6">
      <c r="B298" s="150"/>
      <c r="C298" s="212"/>
      <c r="D298" s="150"/>
      <c r="E298" s="150"/>
      <c r="F298" s="158" t="s">
        <v>573</v>
      </c>
    </row>
    <row r="299" spans="1:6">
      <c r="B299" s="231" t="s">
        <v>44</v>
      </c>
      <c r="C299" s="232">
        <v>1</v>
      </c>
      <c r="D299" s="176" t="s">
        <v>169</v>
      </c>
      <c r="E299" s="176">
        <v>0</v>
      </c>
      <c r="F299" s="176">
        <f>PRODUCT(C299*E299)</f>
        <v>0</v>
      </c>
    </row>
    <row r="300" spans="1:6" s="160" customFormat="1">
      <c r="A300" s="180"/>
      <c r="C300" s="210"/>
    </row>
    <row r="301" spans="1:6" s="184" customFormat="1" ht="36">
      <c r="A301" s="178">
        <v>18</v>
      </c>
      <c r="B301" s="164" t="s">
        <v>274</v>
      </c>
      <c r="C301" s="164" t="s">
        <v>563</v>
      </c>
      <c r="D301" s="153" t="s">
        <v>275</v>
      </c>
      <c r="E301" s="153" t="s">
        <v>572</v>
      </c>
      <c r="F301" s="183"/>
    </row>
    <row r="302" spans="1:6" ht="84">
      <c r="A302" s="260"/>
      <c r="B302" s="261"/>
      <c r="C302" s="166" t="s">
        <v>564</v>
      </c>
      <c r="D302" s="177"/>
      <c r="E302" s="177"/>
      <c r="F302" s="264"/>
    </row>
    <row r="303" spans="1:6" ht="24">
      <c r="A303" s="260"/>
      <c r="B303" s="262"/>
      <c r="C303" s="166" t="s">
        <v>803</v>
      </c>
      <c r="D303" s="177"/>
      <c r="E303" s="177"/>
      <c r="F303" s="264"/>
    </row>
    <row r="304" spans="1:6" ht="72">
      <c r="A304" s="260"/>
      <c r="B304" s="262"/>
      <c r="C304" s="166" t="s">
        <v>759</v>
      </c>
      <c r="D304" s="177"/>
      <c r="E304" s="177"/>
      <c r="F304" s="264"/>
    </row>
    <row r="305" spans="1:6" ht="60">
      <c r="A305" s="260"/>
      <c r="B305" s="262"/>
      <c r="C305" s="166" t="s">
        <v>565</v>
      </c>
      <c r="D305" s="177"/>
      <c r="E305" s="177"/>
      <c r="F305" s="264"/>
    </row>
    <row r="306" spans="1:6" ht="48">
      <c r="A306" s="260"/>
      <c r="B306" s="262"/>
      <c r="C306" s="166" t="s">
        <v>760</v>
      </c>
      <c r="D306" s="177"/>
      <c r="E306" s="177"/>
      <c r="F306" s="264"/>
    </row>
    <row r="307" spans="1:6" ht="60">
      <c r="A307" s="260"/>
      <c r="B307" s="262"/>
      <c r="C307" s="166" t="s">
        <v>761</v>
      </c>
      <c r="D307" s="177"/>
      <c r="E307" s="177"/>
      <c r="F307" s="264"/>
    </row>
    <row r="308" spans="1:6" ht="60">
      <c r="A308" s="260"/>
      <c r="B308" s="262"/>
      <c r="C308" s="166" t="s">
        <v>566</v>
      </c>
      <c r="D308" s="177"/>
      <c r="E308" s="177"/>
      <c r="F308" s="264"/>
    </row>
    <row r="309" spans="1:6" ht="48">
      <c r="A309" s="260"/>
      <c r="B309" s="262"/>
      <c r="C309" s="166" t="s">
        <v>567</v>
      </c>
      <c r="D309" s="177"/>
      <c r="E309" s="177"/>
      <c r="F309" s="264"/>
    </row>
    <row r="310" spans="1:6" ht="48">
      <c r="A310" s="260"/>
      <c r="B310" s="262"/>
      <c r="C310" s="166" t="s">
        <v>568</v>
      </c>
      <c r="D310" s="177"/>
      <c r="E310" s="177"/>
      <c r="F310" s="264"/>
    </row>
    <row r="311" spans="1:6" ht="43.5" customHeight="1">
      <c r="A311" s="260"/>
      <c r="B311" s="262"/>
      <c r="C311" s="166" t="s">
        <v>762</v>
      </c>
      <c r="D311" s="177"/>
      <c r="E311" s="177"/>
      <c r="F311" s="264"/>
    </row>
    <row r="312" spans="1:6" ht="24">
      <c r="A312" s="260"/>
      <c r="B312" s="262"/>
      <c r="C312" s="166" t="s">
        <v>763</v>
      </c>
      <c r="D312" s="177"/>
      <c r="E312" s="177"/>
      <c r="F312" s="264"/>
    </row>
    <row r="313" spans="1:6" ht="72">
      <c r="A313" s="260"/>
      <c r="B313" s="263"/>
      <c r="C313" s="166" t="s">
        <v>569</v>
      </c>
      <c r="D313" s="177"/>
      <c r="E313" s="177"/>
      <c r="F313" s="264"/>
    </row>
    <row r="314" spans="1:6">
      <c r="B314" s="150"/>
      <c r="C314" s="212"/>
      <c r="D314" s="150"/>
      <c r="E314" s="150"/>
      <c r="F314" s="158" t="s">
        <v>573</v>
      </c>
    </row>
    <row r="315" spans="1:6">
      <c r="B315" s="231" t="s">
        <v>44</v>
      </c>
      <c r="C315" s="232">
        <v>1</v>
      </c>
      <c r="D315" s="176" t="s">
        <v>169</v>
      </c>
      <c r="E315" s="176">
        <v>0</v>
      </c>
      <c r="F315" s="176">
        <f>PRODUCT(C315*E315)</f>
        <v>0</v>
      </c>
    </row>
    <row r="316" spans="1:6" s="160" customFormat="1">
      <c r="A316" s="180"/>
      <c r="C316" s="210"/>
    </row>
    <row r="317" spans="1:6" s="184" customFormat="1" ht="36">
      <c r="A317" s="178">
        <v>19</v>
      </c>
      <c r="B317" s="164" t="s">
        <v>274</v>
      </c>
      <c r="C317" s="164" t="s">
        <v>824</v>
      </c>
      <c r="D317" s="153" t="s">
        <v>275</v>
      </c>
      <c r="E317" s="153" t="s">
        <v>572</v>
      </c>
      <c r="F317" s="183"/>
    </row>
    <row r="318" spans="1:6" s="188" customFormat="1">
      <c r="A318" s="286"/>
      <c r="B318" s="285"/>
      <c r="C318" s="154" t="s">
        <v>229</v>
      </c>
      <c r="D318" s="283"/>
      <c r="E318" s="284"/>
      <c r="F318" s="280"/>
    </row>
    <row r="319" spans="1:6" ht="24">
      <c r="A319" s="286"/>
      <c r="B319" s="283"/>
      <c r="C319" s="249" t="s">
        <v>825</v>
      </c>
      <c r="D319" s="248"/>
      <c r="E319" s="248"/>
      <c r="F319" s="281"/>
    </row>
    <row r="320" spans="1:6">
      <c r="A320" s="286"/>
      <c r="B320" s="285"/>
      <c r="C320" s="250" t="s">
        <v>150</v>
      </c>
      <c r="D320" s="248"/>
      <c r="E320" s="248"/>
      <c r="F320" s="281"/>
    </row>
    <row r="321" spans="1:15" ht="36">
      <c r="A321" s="286"/>
      <c r="B321" s="285"/>
      <c r="C321" s="250" t="s">
        <v>151</v>
      </c>
      <c r="D321" s="248"/>
      <c r="E321" s="248"/>
      <c r="F321" s="281"/>
    </row>
    <row r="322" spans="1:15" ht="24">
      <c r="A322" s="286"/>
      <c r="B322" s="285"/>
      <c r="C322" s="250" t="s">
        <v>152</v>
      </c>
      <c r="D322" s="248"/>
      <c r="E322" s="248"/>
      <c r="F322" s="281"/>
    </row>
    <row r="323" spans="1:15" ht="24">
      <c r="A323" s="286"/>
      <c r="B323" s="285"/>
      <c r="C323" s="250" t="s">
        <v>153</v>
      </c>
      <c r="D323" s="248"/>
      <c r="E323" s="248"/>
      <c r="F323" s="281"/>
    </row>
    <row r="324" spans="1:15" ht="24">
      <c r="A324" s="286"/>
      <c r="B324" s="283"/>
      <c r="C324" s="250" t="s">
        <v>154</v>
      </c>
      <c r="D324" s="248"/>
      <c r="E324" s="248"/>
      <c r="F324" s="281"/>
    </row>
    <row r="325" spans="1:15">
      <c r="A325" s="286"/>
      <c r="B325" s="283"/>
      <c r="C325" s="251" t="s">
        <v>149</v>
      </c>
      <c r="D325" s="269"/>
      <c r="E325" s="269"/>
      <c r="F325" s="281"/>
    </row>
    <row r="326" spans="1:15">
      <c r="A326" s="286"/>
      <c r="B326" s="283"/>
      <c r="C326" s="252" t="s">
        <v>826</v>
      </c>
      <c r="D326" s="248"/>
      <c r="E326" s="248"/>
      <c r="F326" s="281"/>
    </row>
    <row r="327" spans="1:15" ht="56">
      <c r="A327" s="286"/>
      <c r="B327" s="285"/>
      <c r="C327" s="253" t="s">
        <v>899</v>
      </c>
      <c r="D327" s="248"/>
      <c r="E327" s="248"/>
      <c r="F327" s="281"/>
    </row>
    <row r="328" spans="1:15" ht="28">
      <c r="A328" s="286"/>
      <c r="B328" s="285"/>
      <c r="C328" s="253" t="s">
        <v>900</v>
      </c>
      <c r="D328" s="248"/>
      <c r="E328" s="248"/>
      <c r="F328" s="281"/>
    </row>
    <row r="329" spans="1:15" ht="14">
      <c r="A329" s="286"/>
      <c r="B329" s="285"/>
      <c r="C329" s="254" t="s">
        <v>901</v>
      </c>
      <c r="D329" s="248"/>
      <c r="E329" s="248"/>
      <c r="F329" s="281"/>
    </row>
    <row r="330" spans="1:15" s="185" customFormat="1" ht="28">
      <c r="A330" s="286"/>
      <c r="B330" s="285"/>
      <c r="C330" s="255" t="s">
        <v>902</v>
      </c>
      <c r="D330" s="258"/>
      <c r="E330" s="258"/>
      <c r="F330" s="281"/>
    </row>
    <row r="331" spans="1:15" s="186" customFormat="1" ht="84">
      <c r="A331" s="286"/>
      <c r="B331" s="285"/>
      <c r="C331" s="256" t="s">
        <v>903</v>
      </c>
      <c r="D331" s="258"/>
      <c r="E331" s="258"/>
      <c r="F331" s="281"/>
      <c r="G331" s="223"/>
      <c r="H331" s="223"/>
      <c r="J331" s="224"/>
      <c r="K331" s="225"/>
      <c r="L331" s="226"/>
      <c r="M331" s="227"/>
      <c r="N331" s="227"/>
      <c r="O331" s="228"/>
    </row>
    <row r="332" spans="1:15" s="186" customFormat="1" ht="14">
      <c r="A332" s="286"/>
      <c r="B332" s="285"/>
      <c r="C332" s="257" t="s">
        <v>904</v>
      </c>
      <c r="D332" s="258"/>
      <c r="E332" s="258"/>
      <c r="F332" s="281"/>
      <c r="G332" s="223"/>
      <c r="H332" s="223"/>
      <c r="J332" s="224"/>
      <c r="K332" s="225"/>
      <c r="L332" s="226"/>
      <c r="M332" s="227"/>
      <c r="N332" s="227"/>
      <c r="O332" s="228"/>
    </row>
    <row r="333" spans="1:15" s="186" customFormat="1" ht="28">
      <c r="A333" s="286"/>
      <c r="B333" s="285"/>
      <c r="C333" s="256" t="s">
        <v>905</v>
      </c>
      <c r="D333" s="229"/>
      <c r="E333" s="229"/>
      <c r="F333" s="281"/>
      <c r="G333" s="223"/>
      <c r="H333" s="227"/>
      <c r="J333" s="224"/>
      <c r="K333" s="225"/>
      <c r="L333" s="226"/>
      <c r="M333" s="227"/>
      <c r="N333" s="227"/>
      <c r="O333" s="228"/>
    </row>
    <row r="334" spans="1:15" s="186" customFormat="1" ht="70">
      <c r="A334" s="286"/>
      <c r="B334" s="285"/>
      <c r="C334" s="256" t="s">
        <v>906</v>
      </c>
      <c r="D334" s="229"/>
      <c r="E334" s="229"/>
      <c r="F334" s="281"/>
      <c r="G334" s="223"/>
      <c r="H334" s="227"/>
      <c r="J334" s="224"/>
      <c r="K334" s="225"/>
      <c r="L334" s="226"/>
      <c r="M334" s="227"/>
      <c r="N334" s="227"/>
      <c r="O334" s="228"/>
    </row>
    <row r="335" spans="1:15" s="186" customFormat="1" ht="14">
      <c r="A335" s="286"/>
      <c r="B335" s="285"/>
      <c r="C335" s="256" t="s">
        <v>907</v>
      </c>
      <c r="D335" s="229"/>
      <c r="E335" s="229"/>
      <c r="F335" s="282"/>
      <c r="G335" s="223"/>
      <c r="H335" s="227"/>
      <c r="J335" s="224"/>
      <c r="K335" s="225"/>
      <c r="L335" s="226"/>
      <c r="M335" s="227"/>
      <c r="N335" s="227"/>
      <c r="O335" s="228"/>
    </row>
    <row r="336" spans="1:15">
      <c r="B336" s="150"/>
      <c r="C336" s="212"/>
      <c r="D336" s="150"/>
      <c r="E336" s="150"/>
      <c r="F336" s="158" t="s">
        <v>573</v>
      </c>
    </row>
    <row r="337" spans="2:8">
      <c r="B337" s="231" t="s">
        <v>44</v>
      </c>
      <c r="C337" s="232">
        <v>1</v>
      </c>
      <c r="D337" s="176" t="s">
        <v>169</v>
      </c>
      <c r="E337" s="176"/>
      <c r="F337" s="176">
        <f>PRODUCT(C337*E337)</f>
        <v>0</v>
      </c>
    </row>
    <row r="339" spans="2:8" ht="13">
      <c r="E339" s="196" t="s">
        <v>575</v>
      </c>
      <c r="F339" s="197">
        <f>SUM(F4:F337)</f>
        <v>0</v>
      </c>
    </row>
    <row r="340" spans="2:8" ht="13">
      <c r="E340" s="196" t="s">
        <v>238</v>
      </c>
      <c r="F340" s="197">
        <f>SUM(F341-F339)</f>
        <v>0</v>
      </c>
      <c r="H340" s="162"/>
    </row>
    <row r="341" spans="2:8" ht="13">
      <c r="E341" s="196" t="s">
        <v>574</v>
      </c>
      <c r="F341" s="197">
        <f>PRODUCT(F339*1.25)</f>
        <v>0</v>
      </c>
    </row>
  </sheetData>
  <mergeCells count="55">
    <mergeCell ref="F318:F335"/>
    <mergeCell ref="D325:E325"/>
    <mergeCell ref="D318:E318"/>
    <mergeCell ref="B318:B335"/>
    <mergeCell ref="A318:A335"/>
    <mergeCell ref="A203:A219"/>
    <mergeCell ref="B220:E220"/>
    <mergeCell ref="F111:F141"/>
    <mergeCell ref="F145:F160"/>
    <mergeCell ref="A146:A160"/>
    <mergeCell ref="A165:A168"/>
    <mergeCell ref="F203:F219"/>
    <mergeCell ref="F165:F168"/>
    <mergeCell ref="F194:F198"/>
    <mergeCell ref="A292:A297"/>
    <mergeCell ref="F292:F297"/>
    <mergeCell ref="A222:A234"/>
    <mergeCell ref="F222:F234"/>
    <mergeCell ref="A237:A251"/>
    <mergeCell ref="A33:A53"/>
    <mergeCell ref="F33:F53"/>
    <mergeCell ref="A94:A106"/>
    <mergeCell ref="F94:F106"/>
    <mergeCell ref="A111:A141"/>
    <mergeCell ref="A58:A79"/>
    <mergeCell ref="F58:F79"/>
    <mergeCell ref="A84:A89"/>
    <mergeCell ref="F84:F89"/>
    <mergeCell ref="A6:A28"/>
    <mergeCell ref="F6:F28"/>
    <mergeCell ref="B10:B15"/>
    <mergeCell ref="C10:C15"/>
    <mergeCell ref="D10:D15"/>
    <mergeCell ref="E10:E15"/>
    <mergeCell ref="B16:B17"/>
    <mergeCell ref="C16:C17"/>
    <mergeCell ref="D16:D17"/>
    <mergeCell ref="E16:E17"/>
    <mergeCell ref="B24:B25"/>
    <mergeCell ref="A1:F1"/>
    <mergeCell ref="A302:A313"/>
    <mergeCell ref="B302:B313"/>
    <mergeCell ref="F302:F313"/>
    <mergeCell ref="F237:F251"/>
    <mergeCell ref="A256:A267"/>
    <mergeCell ref="F256:F267"/>
    <mergeCell ref="A272:A275"/>
    <mergeCell ref="F272:F275"/>
    <mergeCell ref="A280:A287"/>
    <mergeCell ref="F280:F287"/>
    <mergeCell ref="B261:B262"/>
    <mergeCell ref="A183:A189"/>
    <mergeCell ref="F183:F189"/>
    <mergeCell ref="A194:A198"/>
    <mergeCell ref="B194:B198"/>
  </mergeCells>
  <pageMargins left="0.70866141732283472" right="0.70866141732283472" top="0.74803149606299213" bottom="0.74803149606299213" header="0.31496062992125984" footer="0.31496062992125984"/>
  <pageSetup paperSize="9" scale="67" fitToHeight="0"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287"/>
  <sheetViews>
    <sheetView workbookViewId="0">
      <selection activeCell="E272" sqref="E272"/>
    </sheetView>
  </sheetViews>
  <sheetFormatPr baseColWidth="10" defaultColWidth="9.1640625" defaultRowHeight="12" x14ac:dyDescent="0"/>
  <cols>
    <col min="1" max="1" width="9.1640625" style="7"/>
    <col min="2" max="2" width="19.5" style="95" customWidth="1"/>
    <col min="3" max="3" width="9.6640625" style="7" customWidth="1"/>
    <col min="4" max="5" width="9.1640625" style="7"/>
    <col min="6" max="6" width="9.1640625" style="7" customWidth="1"/>
    <col min="7" max="7" width="9.1640625" style="7"/>
    <col min="8" max="8" width="14.83203125" style="7" customWidth="1"/>
    <col min="9" max="16384" width="9.1640625" style="7"/>
  </cols>
  <sheetData>
    <row r="1" spans="1:8" ht="18.75" customHeight="1">
      <c r="A1" s="287" t="s">
        <v>813</v>
      </c>
      <c r="B1" s="287"/>
      <c r="C1" s="287"/>
      <c r="D1" s="287"/>
      <c r="E1" s="287"/>
      <c r="F1" s="287"/>
      <c r="G1" s="287"/>
      <c r="H1" s="287"/>
    </row>
    <row r="2" spans="1:8">
      <c r="A2" s="28"/>
      <c r="B2" s="29"/>
      <c r="C2" s="28"/>
      <c r="D2" s="28"/>
      <c r="E2" s="28"/>
      <c r="F2" s="28"/>
      <c r="G2" s="28"/>
      <c r="H2" s="28"/>
    </row>
    <row r="3" spans="1:8">
      <c r="A3" s="30"/>
      <c r="B3" s="335" t="s">
        <v>144</v>
      </c>
      <c r="C3" s="336"/>
      <c r="D3" s="336"/>
      <c r="E3" s="336"/>
      <c r="F3" s="336"/>
      <c r="G3" s="336"/>
      <c r="H3" s="337"/>
    </row>
    <row r="4" spans="1:8">
      <c r="A4" s="288">
        <v>1</v>
      </c>
      <c r="B4" s="290" t="s">
        <v>653</v>
      </c>
      <c r="C4" s="30" t="s">
        <v>74</v>
      </c>
      <c r="D4" s="30" t="s">
        <v>75</v>
      </c>
      <c r="E4" s="292" t="s">
        <v>48</v>
      </c>
      <c r="F4" s="293"/>
      <c r="G4" s="294"/>
      <c r="H4" s="31" t="s">
        <v>82</v>
      </c>
    </row>
    <row r="5" spans="1:8">
      <c r="A5" s="289"/>
      <c r="B5" s="291"/>
      <c r="C5" s="30" t="s">
        <v>0</v>
      </c>
      <c r="D5" s="32">
        <v>1</v>
      </c>
      <c r="E5" s="296">
        <v>0</v>
      </c>
      <c r="F5" s="297"/>
      <c r="G5" s="295"/>
      <c r="H5" s="33">
        <f>PRODUCT(D5*E5)</f>
        <v>0</v>
      </c>
    </row>
    <row r="6" spans="1:8" ht="6.75" customHeight="1">
      <c r="A6" s="34"/>
      <c r="B6" s="327" t="s">
        <v>1</v>
      </c>
      <c r="C6" s="35"/>
      <c r="D6" s="322"/>
      <c r="E6" s="322"/>
      <c r="F6" s="36"/>
      <c r="G6" s="36"/>
      <c r="H6" s="37"/>
    </row>
    <row r="7" spans="1:8" ht="15.75" customHeight="1">
      <c r="A7" s="34"/>
      <c r="B7" s="327"/>
      <c r="C7" s="35"/>
      <c r="D7" s="322" t="s">
        <v>832</v>
      </c>
      <c r="E7" s="322"/>
      <c r="F7" s="322"/>
      <c r="G7" s="322"/>
      <c r="H7" s="37"/>
    </row>
    <row r="8" spans="1:8" ht="40.5" customHeight="1">
      <c r="A8" s="34"/>
      <c r="B8" s="327"/>
      <c r="C8" s="35"/>
      <c r="D8" s="342" t="s">
        <v>876</v>
      </c>
      <c r="E8" s="343"/>
      <c r="F8" s="343"/>
      <c r="G8" s="343"/>
      <c r="H8" s="37"/>
    </row>
    <row r="9" spans="1:8" ht="15.75" customHeight="1">
      <c r="A9" s="34"/>
      <c r="B9" s="327"/>
      <c r="C9" s="35"/>
      <c r="D9" s="342" t="s">
        <v>833</v>
      </c>
      <c r="E9" s="342"/>
      <c r="F9" s="342"/>
      <c r="G9" s="342"/>
      <c r="H9" s="37"/>
    </row>
    <row r="10" spans="1:8" ht="25.5" customHeight="1">
      <c r="A10" s="34"/>
      <c r="B10" s="327"/>
      <c r="C10" s="35"/>
      <c r="D10" s="342" t="s">
        <v>834</v>
      </c>
      <c r="E10" s="342"/>
      <c r="F10" s="342"/>
      <c r="G10" s="342"/>
      <c r="H10" s="37"/>
    </row>
    <row r="11" spans="1:8" ht="43.5" customHeight="1">
      <c r="A11" s="34"/>
      <c r="B11" s="327"/>
      <c r="C11" s="35"/>
      <c r="D11" s="342" t="s">
        <v>894</v>
      </c>
      <c r="E11" s="342"/>
      <c r="F11" s="342"/>
      <c r="G11" s="342"/>
      <c r="H11" s="37"/>
    </row>
    <row r="12" spans="1:8" ht="15.75" customHeight="1">
      <c r="A12" s="34"/>
      <c r="B12" s="327"/>
      <c r="C12" s="35"/>
      <c r="D12" s="342" t="s">
        <v>831</v>
      </c>
      <c r="E12" s="343"/>
      <c r="F12" s="343"/>
      <c r="G12" s="343"/>
      <c r="H12" s="37"/>
    </row>
    <row r="13" spans="1:8" ht="15.5" customHeight="1">
      <c r="A13" s="34"/>
      <c r="B13" s="327"/>
      <c r="C13" s="35"/>
      <c r="D13" s="342" t="s">
        <v>838</v>
      </c>
      <c r="E13" s="342"/>
      <c r="F13" s="342"/>
      <c r="G13" s="342"/>
      <c r="H13" s="37"/>
    </row>
    <row r="14" spans="1:8" ht="15.5" customHeight="1">
      <c r="A14" s="34"/>
      <c r="B14" s="327"/>
      <c r="C14" s="35"/>
      <c r="D14" s="341" t="s">
        <v>840</v>
      </c>
      <c r="E14" s="341"/>
      <c r="F14" s="341"/>
      <c r="G14" s="341"/>
      <c r="H14" s="37"/>
    </row>
    <row r="15" spans="1:8" ht="30" customHeight="1">
      <c r="A15" s="34"/>
      <c r="B15" s="327"/>
      <c r="C15" s="35"/>
      <c r="D15" s="322" t="s">
        <v>843</v>
      </c>
      <c r="E15" s="322"/>
      <c r="F15" s="322"/>
      <c r="G15" s="322"/>
      <c r="H15" s="37"/>
    </row>
    <row r="16" spans="1:8" ht="15" customHeight="1">
      <c r="A16" s="34"/>
      <c r="B16" s="327"/>
      <c r="C16" s="35"/>
      <c r="D16" s="322"/>
      <c r="E16" s="322"/>
      <c r="F16" s="322"/>
      <c r="G16" s="322"/>
      <c r="H16" s="37"/>
    </row>
    <row r="17" spans="1:8">
      <c r="A17" s="288">
        <v>2</v>
      </c>
      <c r="B17" s="290" t="s">
        <v>654</v>
      </c>
      <c r="C17" s="30" t="s">
        <v>74</v>
      </c>
      <c r="D17" s="30" t="s">
        <v>75</v>
      </c>
      <c r="E17" s="292" t="s">
        <v>48</v>
      </c>
      <c r="F17" s="293"/>
      <c r="G17" s="294"/>
      <c r="H17" s="31" t="s">
        <v>82</v>
      </c>
    </row>
    <row r="18" spans="1:8">
      <c r="A18" s="289"/>
      <c r="B18" s="291"/>
      <c r="C18" s="30" t="s">
        <v>0</v>
      </c>
      <c r="D18" s="32">
        <v>1</v>
      </c>
      <c r="E18" s="296">
        <v>0</v>
      </c>
      <c r="F18" s="297"/>
      <c r="G18" s="295"/>
      <c r="H18" s="33">
        <f>PRODUCT(D18*E18)</f>
        <v>0</v>
      </c>
    </row>
    <row r="19" spans="1:8" ht="4.5" customHeight="1">
      <c r="A19" s="288"/>
      <c r="B19" s="290" t="s">
        <v>1</v>
      </c>
      <c r="C19" s="35"/>
      <c r="D19" s="322"/>
      <c r="E19" s="322"/>
      <c r="F19" s="36"/>
      <c r="G19" s="36"/>
      <c r="H19" s="37"/>
    </row>
    <row r="20" spans="1:8" ht="15" customHeight="1">
      <c r="A20" s="329"/>
      <c r="B20" s="330"/>
      <c r="C20" s="35"/>
      <c r="D20" s="322" t="s">
        <v>835</v>
      </c>
      <c r="E20" s="322"/>
      <c r="F20" s="322"/>
      <c r="G20" s="322"/>
      <c r="H20" s="37"/>
    </row>
    <row r="21" spans="1:8" ht="26" customHeight="1">
      <c r="A21" s="329"/>
      <c r="B21" s="330"/>
      <c r="C21" s="35"/>
      <c r="D21" s="322" t="s">
        <v>827</v>
      </c>
      <c r="E21" s="322"/>
      <c r="F21" s="322"/>
      <c r="G21" s="322"/>
      <c r="H21" s="37"/>
    </row>
    <row r="22" spans="1:8" ht="15" customHeight="1">
      <c r="A22" s="329"/>
      <c r="B22" s="330"/>
      <c r="C22" s="35"/>
      <c r="D22" s="344" t="s">
        <v>836</v>
      </c>
      <c r="E22" s="344"/>
      <c r="F22" s="344"/>
      <c r="G22" s="344"/>
      <c r="H22" s="37"/>
    </row>
    <row r="23" spans="1:8" ht="16.5" customHeight="1">
      <c r="A23" s="329"/>
      <c r="B23" s="330"/>
      <c r="C23" s="35"/>
      <c r="D23" s="322" t="s">
        <v>828</v>
      </c>
      <c r="E23" s="322"/>
      <c r="F23" s="322"/>
      <c r="G23" s="322"/>
      <c r="H23" s="37"/>
    </row>
    <row r="24" spans="1:8" ht="52.5" customHeight="1">
      <c r="A24" s="329"/>
      <c r="B24" s="330"/>
      <c r="C24" s="35"/>
      <c r="D24" s="322" t="s">
        <v>829</v>
      </c>
      <c r="E24" s="322"/>
      <c r="F24" s="322"/>
      <c r="G24" s="322"/>
      <c r="H24" s="37"/>
    </row>
    <row r="25" spans="1:8" ht="26.25" customHeight="1">
      <c r="A25" s="329"/>
      <c r="B25" s="330"/>
      <c r="C25" s="35"/>
      <c r="D25" s="322" t="s">
        <v>837</v>
      </c>
      <c r="E25" s="322"/>
      <c r="F25" s="322"/>
      <c r="G25" s="322"/>
      <c r="H25" s="37"/>
    </row>
    <row r="26" spans="1:8" ht="27.75" customHeight="1">
      <c r="A26" s="329"/>
      <c r="B26" s="330"/>
      <c r="C26" s="35"/>
      <c r="D26" s="322" t="s">
        <v>839</v>
      </c>
      <c r="E26" s="322"/>
      <c r="F26" s="322"/>
      <c r="G26" s="322"/>
      <c r="H26" s="37"/>
    </row>
    <row r="27" spans="1:8" ht="15" customHeight="1">
      <c r="A27" s="329"/>
      <c r="B27" s="330"/>
      <c r="C27" s="35"/>
      <c r="D27" s="322" t="s">
        <v>830</v>
      </c>
      <c r="E27" s="322"/>
      <c r="F27" s="322"/>
      <c r="G27" s="322"/>
      <c r="H27" s="37"/>
    </row>
    <row r="28" spans="1:8" ht="15" customHeight="1">
      <c r="A28" s="329"/>
      <c r="B28" s="330"/>
      <c r="C28" s="35"/>
      <c r="D28" s="341" t="s">
        <v>840</v>
      </c>
      <c r="E28" s="341"/>
      <c r="F28" s="341"/>
      <c r="G28" s="341"/>
      <c r="H28" s="37"/>
    </row>
    <row r="29" spans="1:8" ht="30" customHeight="1">
      <c r="A29" s="329"/>
      <c r="B29" s="330"/>
      <c r="C29" s="35"/>
      <c r="D29" s="322" t="s">
        <v>843</v>
      </c>
      <c r="E29" s="322"/>
      <c r="F29" s="322"/>
      <c r="G29" s="322"/>
      <c r="H29" s="37"/>
    </row>
    <row r="30" spans="1:8">
      <c r="A30" s="289"/>
      <c r="B30" s="291"/>
      <c r="C30" s="38"/>
      <c r="D30" s="38"/>
      <c r="E30" s="38"/>
      <c r="F30" s="38"/>
      <c r="G30" s="39"/>
      <c r="H30" s="40"/>
    </row>
    <row r="31" spans="1:8">
      <c r="A31" s="288">
        <v>3</v>
      </c>
      <c r="B31" s="290" t="s">
        <v>30</v>
      </c>
      <c r="C31" s="30" t="s">
        <v>74</v>
      </c>
      <c r="D31" s="30" t="s">
        <v>75</v>
      </c>
      <c r="E31" s="292" t="s">
        <v>48</v>
      </c>
      <c r="F31" s="293"/>
      <c r="G31" s="294"/>
      <c r="H31" s="31" t="s">
        <v>82</v>
      </c>
    </row>
    <row r="32" spans="1:8">
      <c r="A32" s="289"/>
      <c r="B32" s="291"/>
      <c r="C32" s="30" t="s">
        <v>0</v>
      </c>
      <c r="D32" s="32">
        <v>8</v>
      </c>
      <c r="E32" s="296">
        <v>0</v>
      </c>
      <c r="F32" s="297"/>
      <c r="G32" s="295"/>
      <c r="H32" s="33">
        <f>PRODUCT(D32:E32)</f>
        <v>0</v>
      </c>
    </row>
    <row r="33" spans="1:8" ht="3" customHeight="1">
      <c r="A33" s="34"/>
      <c r="B33" s="327" t="s">
        <v>1</v>
      </c>
      <c r="C33" s="35"/>
      <c r="D33" s="41"/>
      <c r="E33" s="42"/>
      <c r="F33" s="36"/>
      <c r="G33" s="36"/>
      <c r="H33" s="37"/>
    </row>
    <row r="34" spans="1:8">
      <c r="A34" s="34"/>
      <c r="B34" s="327"/>
      <c r="C34" s="43" t="s">
        <v>15</v>
      </c>
      <c r="D34" s="41"/>
      <c r="E34" s="42"/>
      <c r="F34" s="36"/>
      <c r="G34" s="36"/>
      <c r="H34" s="37"/>
    </row>
    <row r="35" spans="1:8" ht="14.5" customHeight="1">
      <c r="A35" s="34"/>
      <c r="B35" s="327"/>
      <c r="C35" s="35"/>
      <c r="D35" s="322" t="s">
        <v>22</v>
      </c>
      <c r="E35" s="322"/>
      <c r="F35" s="322"/>
      <c r="G35" s="322"/>
      <c r="H35" s="37"/>
    </row>
    <row r="36" spans="1:8">
      <c r="A36" s="34"/>
      <c r="B36" s="327"/>
      <c r="C36" s="35"/>
      <c r="D36" s="322" t="s">
        <v>31</v>
      </c>
      <c r="E36" s="322"/>
      <c r="F36" s="36"/>
      <c r="G36" s="36"/>
      <c r="H36" s="37"/>
    </row>
    <row r="37" spans="1:8" ht="15" customHeight="1">
      <c r="A37" s="34"/>
      <c r="B37" s="327"/>
      <c r="C37" s="35"/>
      <c r="D37" s="322" t="s">
        <v>642</v>
      </c>
      <c r="E37" s="322"/>
      <c r="F37" s="322"/>
      <c r="G37" s="322"/>
      <c r="H37" s="37"/>
    </row>
    <row r="38" spans="1:8" ht="15" customHeight="1">
      <c r="A38" s="34"/>
      <c r="B38" s="327"/>
      <c r="C38" s="35"/>
      <c r="D38" s="322" t="s">
        <v>643</v>
      </c>
      <c r="E38" s="322"/>
      <c r="F38" s="322"/>
      <c r="G38" s="322"/>
      <c r="H38" s="37"/>
    </row>
    <row r="39" spans="1:8" ht="15" customHeight="1">
      <c r="A39" s="34"/>
      <c r="B39" s="327"/>
      <c r="C39" s="35"/>
      <c r="D39" s="322" t="s">
        <v>644</v>
      </c>
      <c r="E39" s="322"/>
      <c r="F39" s="322"/>
      <c r="G39" s="322"/>
      <c r="H39" s="37"/>
    </row>
    <row r="40" spans="1:8" ht="15" customHeight="1">
      <c r="A40" s="34"/>
      <c r="B40" s="327"/>
      <c r="C40" s="35"/>
      <c r="D40" s="322"/>
      <c r="E40" s="322"/>
      <c r="F40" s="322"/>
      <c r="G40" s="322"/>
      <c r="H40" s="37"/>
    </row>
    <row r="41" spans="1:8">
      <c r="A41" s="34"/>
      <c r="B41" s="327"/>
      <c r="C41" s="35"/>
      <c r="D41" s="43" t="s">
        <v>32</v>
      </c>
      <c r="E41" s="42"/>
      <c r="F41" s="36"/>
      <c r="G41" s="36"/>
      <c r="H41" s="37"/>
    </row>
    <row r="42" spans="1:8" ht="14.5" customHeight="1">
      <c r="A42" s="34"/>
      <c r="B42" s="327"/>
      <c r="C42" s="35"/>
      <c r="D42" s="41"/>
      <c r="E42" s="323" t="s">
        <v>33</v>
      </c>
      <c r="F42" s="323"/>
      <c r="G42" s="323"/>
      <c r="H42" s="37"/>
    </row>
    <row r="43" spans="1:8" ht="15" customHeight="1">
      <c r="A43" s="34"/>
      <c r="B43" s="327"/>
      <c r="C43" s="35"/>
      <c r="D43" s="41"/>
      <c r="E43" s="323" t="s">
        <v>645</v>
      </c>
      <c r="F43" s="323"/>
      <c r="G43" s="323"/>
      <c r="H43" s="37"/>
    </row>
    <row r="44" spans="1:8" ht="15" customHeight="1">
      <c r="A44" s="34"/>
      <c r="B44" s="327"/>
      <c r="C44" s="35"/>
      <c r="D44" s="41"/>
      <c r="E44" s="323"/>
      <c r="F44" s="323"/>
      <c r="G44" s="323"/>
      <c r="H44" s="37"/>
    </row>
    <row r="45" spans="1:8" ht="14.5" customHeight="1">
      <c r="A45" s="34"/>
      <c r="B45" s="327"/>
      <c r="C45" s="35"/>
      <c r="D45" s="41"/>
      <c r="E45" s="340" t="s">
        <v>34</v>
      </c>
      <c r="F45" s="340"/>
      <c r="G45" s="340"/>
      <c r="H45" s="37"/>
    </row>
    <row r="46" spans="1:8" ht="14.5" customHeight="1">
      <c r="A46" s="34"/>
      <c r="B46" s="327"/>
      <c r="C46" s="35"/>
      <c r="D46" s="41"/>
      <c r="E46" s="323" t="s">
        <v>35</v>
      </c>
      <c r="F46" s="323"/>
      <c r="G46" s="323"/>
      <c r="H46" s="37"/>
    </row>
    <row r="47" spans="1:8" ht="14.5" customHeight="1">
      <c r="A47" s="34"/>
      <c r="B47" s="327"/>
      <c r="C47" s="35"/>
      <c r="D47" s="341" t="s">
        <v>815</v>
      </c>
      <c r="E47" s="341"/>
      <c r="F47" s="341"/>
      <c r="G47" s="341"/>
      <c r="H47" s="37"/>
    </row>
    <row r="48" spans="1:8" ht="14.5" customHeight="1">
      <c r="A48" s="34"/>
      <c r="B48" s="327"/>
      <c r="C48" s="35"/>
      <c r="D48" s="44"/>
      <c r="E48" s="322" t="s">
        <v>646</v>
      </c>
      <c r="F48" s="322"/>
      <c r="G48" s="322"/>
      <c r="H48" s="37"/>
    </row>
    <row r="49" spans="1:10" ht="36" customHeight="1">
      <c r="A49" s="34"/>
      <c r="B49" s="327"/>
      <c r="C49" s="35"/>
      <c r="D49" s="44"/>
      <c r="E49" s="322" t="s">
        <v>814</v>
      </c>
      <c r="F49" s="322"/>
      <c r="G49" s="322"/>
      <c r="H49" s="37"/>
    </row>
    <row r="50" spans="1:10">
      <c r="A50" s="45"/>
      <c r="B50" s="327"/>
      <c r="C50" s="35"/>
      <c r="D50" s="322"/>
      <c r="E50" s="322"/>
      <c r="F50" s="322"/>
      <c r="G50" s="322"/>
      <c r="H50" s="37"/>
    </row>
    <row r="51" spans="1:10">
      <c r="A51" s="288">
        <v>4</v>
      </c>
      <c r="B51" s="327" t="s">
        <v>8</v>
      </c>
      <c r="C51" s="30" t="s">
        <v>74</v>
      </c>
      <c r="D51" s="30" t="s">
        <v>75</v>
      </c>
      <c r="E51" s="292" t="s">
        <v>48</v>
      </c>
      <c r="F51" s="293"/>
      <c r="G51" s="294"/>
      <c r="H51" s="31" t="s">
        <v>82</v>
      </c>
      <c r="J51" s="46"/>
    </row>
    <row r="52" spans="1:10">
      <c r="A52" s="289"/>
      <c r="B52" s="327"/>
      <c r="C52" s="30" t="s">
        <v>0</v>
      </c>
      <c r="D52" s="32">
        <v>5</v>
      </c>
      <c r="E52" s="296">
        <v>0</v>
      </c>
      <c r="F52" s="297"/>
      <c r="G52" s="295"/>
      <c r="H52" s="33">
        <f>PRODUCT(D52:E52)</f>
        <v>0</v>
      </c>
      <c r="J52" s="46"/>
    </row>
    <row r="53" spans="1:10">
      <c r="A53" s="47"/>
      <c r="B53" s="48"/>
      <c r="C53" s="49"/>
      <c r="D53" s="50"/>
      <c r="E53" s="51"/>
      <c r="F53" s="51"/>
      <c r="G53" s="52"/>
      <c r="H53" s="53"/>
      <c r="J53" s="46"/>
    </row>
    <row r="54" spans="1:10">
      <c r="A54" s="34"/>
      <c r="B54" s="330" t="s">
        <v>1</v>
      </c>
      <c r="C54" s="54" t="s">
        <v>651</v>
      </c>
      <c r="D54" s="55"/>
      <c r="E54" s="55"/>
      <c r="F54" s="56"/>
      <c r="G54" s="56"/>
      <c r="H54" s="57"/>
      <c r="J54" s="46"/>
    </row>
    <row r="55" spans="1:10">
      <c r="A55" s="34"/>
      <c r="B55" s="330"/>
      <c r="C55" s="55"/>
      <c r="D55" s="54" t="s">
        <v>652</v>
      </c>
      <c r="E55" s="55"/>
      <c r="F55" s="56"/>
      <c r="G55" s="56"/>
      <c r="H55" s="57"/>
      <c r="J55" s="46"/>
    </row>
    <row r="56" spans="1:10">
      <c r="A56" s="34"/>
      <c r="B56" s="330"/>
      <c r="C56" s="55"/>
      <c r="D56" s="54" t="s">
        <v>9</v>
      </c>
      <c r="E56" s="55"/>
      <c r="F56" s="56"/>
      <c r="G56" s="56"/>
      <c r="H56" s="57"/>
      <c r="J56" s="46"/>
    </row>
    <row r="57" spans="1:10">
      <c r="A57" s="34"/>
      <c r="B57" s="330"/>
      <c r="C57" s="55"/>
      <c r="D57" s="54" t="s">
        <v>12</v>
      </c>
      <c r="E57" s="55"/>
      <c r="F57" s="56"/>
      <c r="G57" s="56"/>
      <c r="H57" s="57"/>
      <c r="J57" s="46"/>
    </row>
    <row r="58" spans="1:10">
      <c r="A58" s="34"/>
      <c r="B58" s="330"/>
      <c r="C58" s="55"/>
      <c r="D58" s="54" t="s">
        <v>10</v>
      </c>
      <c r="E58" s="55"/>
      <c r="F58" s="56"/>
      <c r="G58" s="56"/>
      <c r="H58" s="57"/>
      <c r="J58" s="46"/>
    </row>
    <row r="59" spans="1:10">
      <c r="A59" s="34"/>
      <c r="B59" s="330"/>
      <c r="C59" s="55"/>
      <c r="D59" s="54" t="s">
        <v>13</v>
      </c>
      <c r="E59" s="55"/>
      <c r="F59" s="56"/>
      <c r="G59" s="56"/>
      <c r="H59" s="57"/>
      <c r="J59" s="46"/>
    </row>
    <row r="60" spans="1:10">
      <c r="A60" s="34"/>
      <c r="B60" s="330"/>
      <c r="C60" s="55"/>
      <c r="D60" s="54" t="s">
        <v>11</v>
      </c>
      <c r="E60" s="55"/>
      <c r="F60" s="56"/>
      <c r="G60" s="56"/>
      <c r="H60" s="57"/>
      <c r="J60" s="46"/>
    </row>
    <row r="61" spans="1:10">
      <c r="A61" s="34"/>
      <c r="B61" s="330"/>
      <c r="C61" s="55"/>
      <c r="D61" s="54" t="s">
        <v>14</v>
      </c>
      <c r="E61" s="55"/>
      <c r="F61" s="56"/>
      <c r="G61" s="56"/>
      <c r="H61" s="57"/>
      <c r="J61" s="46"/>
    </row>
    <row r="62" spans="1:10">
      <c r="A62" s="47"/>
      <c r="B62" s="291"/>
      <c r="C62" s="39"/>
      <c r="D62" s="39"/>
      <c r="E62" s="39"/>
      <c r="F62" s="39"/>
      <c r="G62" s="39"/>
      <c r="H62" s="58"/>
      <c r="J62" s="46"/>
    </row>
    <row r="63" spans="1:10">
      <c r="A63" s="324">
        <v>5</v>
      </c>
      <c r="B63" s="327" t="s">
        <v>7</v>
      </c>
      <c r="C63" s="30" t="s">
        <v>74</v>
      </c>
      <c r="D63" s="30" t="s">
        <v>75</v>
      </c>
      <c r="E63" s="292" t="s">
        <v>48</v>
      </c>
      <c r="F63" s="293"/>
      <c r="G63" s="294"/>
      <c r="H63" s="31" t="s">
        <v>82</v>
      </c>
      <c r="J63" s="46"/>
    </row>
    <row r="64" spans="1:10">
      <c r="A64" s="324"/>
      <c r="B64" s="327"/>
      <c r="C64" s="30" t="s">
        <v>0</v>
      </c>
      <c r="D64" s="32">
        <v>20</v>
      </c>
      <c r="E64" s="296">
        <v>0</v>
      </c>
      <c r="F64" s="297"/>
      <c r="G64" s="295"/>
      <c r="H64" s="33">
        <f>PRODUCT(D64:E64)</f>
        <v>0</v>
      </c>
      <c r="J64" s="46"/>
    </row>
    <row r="65" spans="1:10" ht="3.75" customHeight="1">
      <c r="A65" s="34"/>
      <c r="B65" s="59"/>
      <c r="C65" s="60"/>
      <c r="D65" s="61"/>
      <c r="E65" s="55"/>
      <c r="F65" s="56"/>
      <c r="G65" s="56"/>
      <c r="H65" s="57"/>
      <c r="J65" s="46"/>
    </row>
    <row r="66" spans="1:10" ht="15" customHeight="1">
      <c r="A66" s="34"/>
      <c r="B66" s="59"/>
      <c r="C66" s="54" t="s">
        <v>16</v>
      </c>
      <c r="D66" s="61"/>
      <c r="E66" s="55"/>
      <c r="F66" s="56"/>
      <c r="G66" s="56"/>
      <c r="H66" s="57"/>
      <c r="J66" s="46"/>
    </row>
    <row r="67" spans="1:10" ht="15" customHeight="1">
      <c r="A67" s="34"/>
      <c r="B67" s="59"/>
      <c r="C67" s="55"/>
      <c r="D67" s="322" t="s">
        <v>146</v>
      </c>
      <c r="E67" s="322"/>
      <c r="F67" s="322"/>
      <c r="G67" s="322"/>
      <c r="H67" s="57"/>
      <c r="J67" s="46"/>
    </row>
    <row r="68" spans="1:10">
      <c r="A68" s="34"/>
      <c r="B68" s="59"/>
      <c r="C68" s="55"/>
      <c r="D68" s="54" t="s">
        <v>841</v>
      </c>
      <c r="E68" s="55"/>
      <c r="F68" s="56"/>
      <c r="G68" s="56"/>
      <c r="H68" s="57"/>
      <c r="J68" s="46"/>
    </row>
    <row r="69" spans="1:10">
      <c r="A69" s="34"/>
      <c r="B69" s="59"/>
      <c r="C69" s="55"/>
      <c r="D69" s="54" t="s">
        <v>842</v>
      </c>
      <c r="E69" s="55"/>
      <c r="F69" s="56"/>
      <c r="G69" s="56"/>
      <c r="H69" s="57"/>
      <c r="J69" s="46"/>
    </row>
    <row r="70" spans="1:10">
      <c r="A70" s="34"/>
      <c r="B70" s="59"/>
      <c r="C70" s="55"/>
      <c r="D70" s="54" t="s">
        <v>636</v>
      </c>
      <c r="E70" s="55"/>
      <c r="F70" s="56"/>
      <c r="G70" s="56"/>
      <c r="H70" s="57"/>
      <c r="J70" s="46"/>
    </row>
    <row r="71" spans="1:10">
      <c r="A71" s="34"/>
      <c r="B71" s="59"/>
      <c r="C71" s="55"/>
      <c r="D71" s="322" t="s">
        <v>635</v>
      </c>
      <c r="E71" s="322"/>
      <c r="F71" s="322"/>
      <c r="G71" s="322"/>
      <c r="H71" s="57"/>
      <c r="J71" s="46"/>
    </row>
    <row r="72" spans="1:10">
      <c r="A72" s="34"/>
      <c r="B72" s="59"/>
      <c r="C72" s="55"/>
      <c r="D72" s="322"/>
      <c r="E72" s="322"/>
      <c r="F72" s="322"/>
      <c r="G72" s="322"/>
      <c r="H72" s="57"/>
      <c r="J72" s="46"/>
    </row>
    <row r="73" spans="1:10" ht="15" customHeight="1">
      <c r="A73" s="34"/>
      <c r="B73" s="59"/>
      <c r="C73" s="55"/>
      <c r="D73" s="322" t="s">
        <v>637</v>
      </c>
      <c r="E73" s="322"/>
      <c r="F73" s="322"/>
      <c r="G73" s="322"/>
      <c r="H73" s="57"/>
      <c r="J73" s="46"/>
    </row>
    <row r="74" spans="1:10" ht="15" customHeight="1">
      <c r="A74" s="34"/>
      <c r="B74" s="59"/>
      <c r="C74" s="55"/>
      <c r="D74" s="322"/>
      <c r="E74" s="322"/>
      <c r="F74" s="322"/>
      <c r="G74" s="322"/>
      <c r="H74" s="57"/>
      <c r="J74" s="46"/>
    </row>
    <row r="75" spans="1:10" ht="15" customHeight="1">
      <c r="A75" s="34"/>
      <c r="B75" s="59"/>
      <c r="C75" s="55"/>
      <c r="D75" s="322" t="s">
        <v>638</v>
      </c>
      <c r="E75" s="322"/>
      <c r="F75" s="322"/>
      <c r="G75" s="322"/>
      <c r="H75" s="57"/>
      <c r="J75" s="46"/>
    </row>
    <row r="76" spans="1:10" ht="15" customHeight="1">
      <c r="A76" s="34"/>
      <c r="B76" s="59"/>
      <c r="C76" s="55"/>
      <c r="D76" s="322" t="s">
        <v>639</v>
      </c>
      <c r="E76" s="322"/>
      <c r="F76" s="322"/>
      <c r="G76" s="322"/>
      <c r="H76" s="57"/>
      <c r="J76" s="46"/>
    </row>
    <row r="77" spans="1:10" ht="15" customHeight="1">
      <c r="A77" s="34"/>
      <c r="B77" s="59"/>
      <c r="C77" s="55"/>
      <c r="D77" s="322" t="s">
        <v>640</v>
      </c>
      <c r="E77" s="322"/>
      <c r="F77" s="322"/>
      <c r="G77" s="322"/>
      <c r="H77" s="57"/>
      <c r="J77" s="46"/>
    </row>
    <row r="78" spans="1:10">
      <c r="A78" s="45"/>
      <c r="B78" s="62"/>
      <c r="C78" s="63"/>
      <c r="D78" s="64"/>
      <c r="E78" s="64"/>
      <c r="F78" s="64"/>
      <c r="G78" s="64"/>
      <c r="H78" s="65"/>
      <c r="J78" s="46"/>
    </row>
    <row r="79" spans="1:10">
      <c r="A79" s="324">
        <v>6</v>
      </c>
      <c r="B79" s="290" t="s">
        <v>145</v>
      </c>
      <c r="C79" s="30" t="s">
        <v>74</v>
      </c>
      <c r="D79" s="30" t="s">
        <v>75</v>
      </c>
      <c r="E79" s="292" t="s">
        <v>48</v>
      </c>
      <c r="F79" s="293"/>
      <c r="G79" s="294"/>
      <c r="H79" s="31" t="s">
        <v>82</v>
      </c>
      <c r="J79" s="46"/>
    </row>
    <row r="80" spans="1:10">
      <c r="A80" s="324"/>
      <c r="B80" s="291"/>
      <c r="C80" s="30" t="s">
        <v>0</v>
      </c>
      <c r="D80" s="32">
        <v>1</v>
      </c>
      <c r="E80" s="296">
        <v>0</v>
      </c>
      <c r="F80" s="297"/>
      <c r="G80" s="295"/>
      <c r="H80" s="33">
        <f>PRODUCT(D80:E80)</f>
        <v>0</v>
      </c>
      <c r="J80" s="46"/>
    </row>
    <row r="81" spans="1:10">
      <c r="A81" s="34"/>
      <c r="B81" s="327" t="s">
        <v>1</v>
      </c>
      <c r="C81" s="66" t="s">
        <v>2</v>
      </c>
      <c r="D81" s="66"/>
      <c r="E81" s="66"/>
      <c r="F81" s="66"/>
      <c r="G81" s="66"/>
      <c r="H81" s="67"/>
      <c r="J81" s="46"/>
    </row>
    <row r="82" spans="1:10" ht="32.25" customHeight="1">
      <c r="A82" s="34"/>
      <c r="B82" s="327"/>
      <c r="C82" s="322" t="s">
        <v>844</v>
      </c>
      <c r="D82" s="325"/>
      <c r="E82" s="325"/>
      <c r="F82" s="325"/>
      <c r="G82" s="325"/>
      <c r="H82" s="326"/>
      <c r="J82" s="46"/>
    </row>
    <row r="83" spans="1:10">
      <c r="A83" s="34"/>
      <c r="B83" s="327"/>
      <c r="C83" s="54" t="s">
        <v>845</v>
      </c>
      <c r="D83" s="55"/>
      <c r="E83" s="55"/>
      <c r="F83" s="55"/>
      <c r="G83" s="55"/>
      <c r="H83" s="68"/>
      <c r="J83" s="46"/>
    </row>
    <row r="84" spans="1:10" ht="3.75" customHeight="1">
      <c r="A84" s="34"/>
      <c r="B84" s="327"/>
      <c r="C84" s="66"/>
      <c r="D84" s="66"/>
      <c r="E84" s="66"/>
      <c r="F84" s="66"/>
      <c r="G84" s="66"/>
      <c r="H84" s="67"/>
      <c r="J84" s="46"/>
    </row>
    <row r="85" spans="1:10">
      <c r="A85" s="34"/>
      <c r="B85" s="327"/>
      <c r="C85" s="66" t="s">
        <v>147</v>
      </c>
      <c r="D85" s="66"/>
      <c r="E85" s="66"/>
      <c r="F85" s="66"/>
      <c r="G85" s="66"/>
      <c r="H85" s="67"/>
      <c r="J85" s="46"/>
    </row>
    <row r="86" spans="1:10" ht="25.5" customHeight="1">
      <c r="A86" s="34"/>
      <c r="B86" s="327"/>
      <c r="C86" s="328" t="s">
        <v>846</v>
      </c>
      <c r="D86" s="325"/>
      <c r="E86" s="325"/>
      <c r="F86" s="325"/>
      <c r="G86" s="325"/>
      <c r="H86" s="326"/>
      <c r="J86" s="46"/>
    </row>
    <row r="87" spans="1:10">
      <c r="A87" s="34"/>
      <c r="B87" s="327"/>
      <c r="C87" s="54" t="s">
        <v>847</v>
      </c>
      <c r="D87" s="55"/>
      <c r="E87" s="55"/>
      <c r="F87" s="55"/>
      <c r="G87" s="55"/>
      <c r="H87" s="68"/>
      <c r="J87" s="46"/>
    </row>
    <row r="88" spans="1:10">
      <c r="A88" s="34"/>
      <c r="B88" s="327"/>
      <c r="C88" s="55" t="s">
        <v>848</v>
      </c>
      <c r="D88" s="55"/>
      <c r="E88" s="55"/>
      <c r="F88" s="55"/>
      <c r="G88" s="55"/>
      <c r="H88" s="68"/>
      <c r="J88" s="46"/>
    </row>
    <row r="89" spans="1:10">
      <c r="A89" s="34"/>
      <c r="B89" s="327"/>
      <c r="C89" s="54" t="s">
        <v>849</v>
      </c>
      <c r="D89" s="55"/>
      <c r="E89" s="55"/>
      <c r="F89" s="55"/>
      <c r="G89" s="55"/>
      <c r="H89" s="68"/>
      <c r="J89" s="46"/>
    </row>
    <row r="90" spans="1:10">
      <c r="A90" s="34"/>
      <c r="B90" s="327"/>
      <c r="C90" s="55" t="s">
        <v>850</v>
      </c>
      <c r="D90" s="55"/>
      <c r="E90" s="55"/>
      <c r="F90" s="55"/>
      <c r="G90" s="55"/>
      <c r="H90" s="68"/>
      <c r="I90" s="61"/>
      <c r="J90" s="46"/>
    </row>
    <row r="91" spans="1:10">
      <c r="A91" s="34"/>
      <c r="B91" s="327"/>
      <c r="C91" s="54" t="s">
        <v>641</v>
      </c>
      <c r="D91" s="55"/>
      <c r="E91" s="55"/>
      <c r="F91" s="55"/>
      <c r="G91" s="55"/>
      <c r="H91" s="69"/>
      <c r="J91" s="46"/>
    </row>
    <row r="92" spans="1:10">
      <c r="A92" s="34"/>
      <c r="B92" s="327"/>
      <c r="C92" s="55" t="s">
        <v>851</v>
      </c>
      <c r="D92" s="55"/>
      <c r="E92" s="55"/>
      <c r="F92" s="55"/>
      <c r="G92" s="55"/>
      <c r="H92" s="68"/>
      <c r="J92" s="46"/>
    </row>
    <row r="93" spans="1:10">
      <c r="A93" s="34"/>
      <c r="B93" s="327"/>
      <c r="C93" s="55" t="s">
        <v>852</v>
      </c>
      <c r="D93" s="66"/>
      <c r="E93" s="66"/>
      <c r="F93" s="66"/>
      <c r="G93" s="66"/>
      <c r="H93" s="67"/>
      <c r="J93" s="46"/>
    </row>
    <row r="94" spans="1:10" ht="5.25" customHeight="1">
      <c r="A94" s="34"/>
      <c r="B94" s="327"/>
      <c r="C94" s="55"/>
      <c r="D94" s="66"/>
      <c r="E94" s="66"/>
      <c r="F94" s="66"/>
      <c r="G94" s="66"/>
      <c r="H94" s="67"/>
      <c r="J94" s="46"/>
    </row>
    <row r="95" spans="1:10">
      <c r="A95" s="34"/>
      <c r="B95" s="327"/>
      <c r="C95" s="66" t="s">
        <v>148</v>
      </c>
      <c r="D95" s="66"/>
      <c r="E95" s="66"/>
      <c r="F95" s="66"/>
      <c r="G95" s="66"/>
      <c r="H95" s="67"/>
      <c r="J95" s="46"/>
    </row>
    <row r="96" spans="1:10">
      <c r="A96" s="34"/>
      <c r="B96" s="327"/>
      <c r="C96" s="55" t="s">
        <v>853</v>
      </c>
      <c r="D96" s="55"/>
      <c r="E96" s="55"/>
      <c r="F96" s="55"/>
      <c r="G96" s="55"/>
      <c r="H96" s="68"/>
      <c r="J96" s="46"/>
    </row>
    <row r="97" spans="1:10">
      <c r="A97" s="34"/>
      <c r="B97" s="327"/>
      <c r="C97" s="55" t="s">
        <v>854</v>
      </c>
      <c r="D97" s="55"/>
      <c r="E97" s="55"/>
      <c r="F97" s="55"/>
      <c r="G97" s="55"/>
      <c r="H97" s="68"/>
      <c r="J97" s="46"/>
    </row>
    <row r="98" spans="1:10">
      <c r="A98" s="34"/>
      <c r="B98" s="327"/>
      <c r="C98" s="55" t="s">
        <v>855</v>
      </c>
      <c r="D98" s="55"/>
      <c r="E98" s="55"/>
      <c r="F98" s="55"/>
      <c r="G98" s="55"/>
      <c r="H98" s="68"/>
      <c r="J98" s="46"/>
    </row>
    <row r="99" spans="1:10">
      <c r="A99" s="34"/>
      <c r="B99" s="327"/>
      <c r="C99" s="55" t="s">
        <v>856</v>
      </c>
      <c r="D99" s="55"/>
      <c r="E99" s="55"/>
      <c r="F99" s="55"/>
      <c r="G99" s="55"/>
      <c r="H99" s="68"/>
      <c r="J99" s="46"/>
    </row>
    <row r="100" spans="1:10">
      <c r="A100" s="34"/>
      <c r="B100" s="327"/>
      <c r="C100" s="55" t="s">
        <v>857</v>
      </c>
      <c r="D100" s="55"/>
      <c r="E100" s="55"/>
      <c r="F100" s="55"/>
      <c r="G100" s="55"/>
      <c r="H100" s="68"/>
      <c r="J100" s="46"/>
    </row>
    <row r="101" spans="1:10">
      <c r="A101" s="34"/>
      <c r="B101" s="327"/>
      <c r="C101" s="55" t="s">
        <v>858</v>
      </c>
      <c r="D101" s="55"/>
      <c r="E101" s="55"/>
      <c r="F101" s="55"/>
      <c r="G101" s="55"/>
      <c r="H101" s="69"/>
      <c r="J101" s="46"/>
    </row>
    <row r="102" spans="1:10">
      <c r="A102" s="34"/>
      <c r="B102" s="327"/>
      <c r="C102" s="55" t="s">
        <v>851</v>
      </c>
      <c r="D102" s="55"/>
      <c r="E102" s="55"/>
      <c r="F102" s="55"/>
      <c r="G102" s="55"/>
      <c r="H102" s="68"/>
      <c r="J102" s="46"/>
    </row>
    <row r="103" spans="1:10">
      <c r="A103" s="34"/>
      <c r="B103" s="327"/>
      <c r="C103" s="55" t="s">
        <v>852</v>
      </c>
      <c r="D103" s="55"/>
      <c r="E103" s="55"/>
      <c r="F103" s="55"/>
      <c r="G103" s="55"/>
      <c r="H103" s="68"/>
      <c r="J103" s="46"/>
    </row>
    <row r="104" spans="1:10">
      <c r="A104" s="45"/>
      <c r="B104" s="327"/>
      <c r="C104" s="70"/>
      <c r="D104" s="63"/>
      <c r="E104" s="63"/>
      <c r="F104" s="63"/>
      <c r="G104" s="63"/>
      <c r="H104" s="71"/>
      <c r="J104" s="46"/>
    </row>
    <row r="105" spans="1:10">
      <c r="A105" s="324">
        <v>7</v>
      </c>
      <c r="B105" s="290" t="s">
        <v>18</v>
      </c>
      <c r="C105" s="30" t="s">
        <v>74</v>
      </c>
      <c r="D105" s="30" t="s">
        <v>75</v>
      </c>
      <c r="E105" s="292" t="s">
        <v>48</v>
      </c>
      <c r="F105" s="293"/>
      <c r="G105" s="294"/>
      <c r="H105" s="31" t="s">
        <v>82</v>
      </c>
      <c r="J105" s="46"/>
    </row>
    <row r="106" spans="1:10">
      <c r="A106" s="324"/>
      <c r="B106" s="291"/>
      <c r="C106" s="30" t="s">
        <v>0</v>
      </c>
      <c r="D106" s="32">
        <v>4</v>
      </c>
      <c r="E106" s="296">
        <v>0</v>
      </c>
      <c r="F106" s="297"/>
      <c r="G106" s="295"/>
      <c r="H106" s="33">
        <f>PRODUCT(D106:E106)</f>
        <v>0</v>
      </c>
      <c r="J106" s="46"/>
    </row>
    <row r="107" spans="1:10" ht="3" customHeight="1">
      <c r="A107" s="34"/>
      <c r="B107" s="327" t="s">
        <v>1</v>
      </c>
      <c r="C107" s="35"/>
      <c r="D107" s="35"/>
      <c r="E107" s="72"/>
      <c r="F107" s="72"/>
      <c r="G107" s="72"/>
      <c r="H107" s="73"/>
      <c r="J107" s="46"/>
    </row>
    <row r="108" spans="1:10">
      <c r="A108" s="34"/>
      <c r="B108" s="327"/>
      <c r="C108" s="338" t="s">
        <v>19</v>
      </c>
      <c r="D108" s="339"/>
      <c r="E108" s="72"/>
      <c r="F108" s="72"/>
      <c r="G108" s="72"/>
      <c r="H108" s="74"/>
      <c r="J108" s="46"/>
    </row>
    <row r="109" spans="1:10">
      <c r="A109" s="34"/>
      <c r="B109" s="327"/>
      <c r="C109" s="35"/>
      <c r="D109" s="43" t="s">
        <v>23</v>
      </c>
      <c r="E109" s="72"/>
      <c r="F109" s="72"/>
      <c r="G109" s="72"/>
      <c r="H109" s="74"/>
      <c r="J109" s="46"/>
    </row>
    <row r="110" spans="1:10" ht="14.5" customHeight="1">
      <c r="A110" s="34"/>
      <c r="B110" s="327"/>
      <c r="C110" s="35"/>
      <c r="D110" s="43" t="s">
        <v>24</v>
      </c>
      <c r="E110" s="72"/>
      <c r="F110" s="72"/>
      <c r="G110" s="72"/>
      <c r="H110" s="74"/>
      <c r="J110" s="46"/>
    </row>
    <row r="111" spans="1:10" ht="15" customHeight="1">
      <c r="A111" s="34"/>
      <c r="B111" s="327"/>
      <c r="C111" s="35"/>
      <c r="D111" s="322" t="s">
        <v>20</v>
      </c>
      <c r="E111" s="322"/>
      <c r="F111" s="322"/>
      <c r="G111" s="322"/>
      <c r="H111" s="74"/>
      <c r="J111" s="46"/>
    </row>
    <row r="112" spans="1:10">
      <c r="A112" s="34"/>
      <c r="B112" s="327"/>
      <c r="C112" s="35"/>
      <c r="D112" s="322"/>
      <c r="E112" s="322"/>
      <c r="F112" s="322"/>
      <c r="G112" s="322"/>
      <c r="H112" s="74"/>
      <c r="J112" s="46"/>
    </row>
    <row r="113" spans="1:13">
      <c r="A113" s="34"/>
      <c r="B113" s="327"/>
      <c r="C113" s="35"/>
      <c r="D113" s="322"/>
      <c r="E113" s="322"/>
      <c r="F113" s="322"/>
      <c r="G113" s="322"/>
      <c r="H113" s="74"/>
      <c r="J113" s="46"/>
    </row>
    <row r="114" spans="1:13">
      <c r="A114" s="34"/>
      <c r="B114" s="327"/>
      <c r="C114" s="35"/>
      <c r="D114" s="43" t="s">
        <v>21</v>
      </c>
      <c r="E114" s="72"/>
      <c r="F114" s="72"/>
      <c r="G114" s="72"/>
      <c r="H114" s="74"/>
      <c r="J114" s="46"/>
    </row>
    <row r="115" spans="1:13">
      <c r="A115" s="34"/>
      <c r="B115" s="327"/>
      <c r="C115" s="35"/>
      <c r="D115" s="43" t="s">
        <v>22</v>
      </c>
      <c r="E115" s="72"/>
      <c r="F115" s="72"/>
      <c r="G115" s="72"/>
      <c r="H115" s="74"/>
      <c r="J115" s="46"/>
    </row>
    <row r="116" spans="1:13">
      <c r="A116" s="45"/>
      <c r="B116" s="290"/>
      <c r="C116" s="35"/>
      <c r="D116" s="43"/>
      <c r="E116" s="72"/>
      <c r="F116" s="72"/>
      <c r="G116" s="72"/>
      <c r="H116" s="74"/>
      <c r="J116" s="46"/>
    </row>
    <row r="117" spans="1:13">
      <c r="A117" s="288">
        <v>8</v>
      </c>
      <c r="B117" s="331" t="s">
        <v>26</v>
      </c>
      <c r="C117" s="30" t="s">
        <v>74</v>
      </c>
      <c r="D117" s="30" t="s">
        <v>75</v>
      </c>
      <c r="E117" s="292" t="s">
        <v>48</v>
      </c>
      <c r="F117" s="293"/>
      <c r="G117" s="294"/>
      <c r="H117" s="31" t="s">
        <v>82</v>
      </c>
      <c r="J117" s="46"/>
    </row>
    <row r="118" spans="1:13">
      <c r="A118" s="289"/>
      <c r="B118" s="332"/>
      <c r="C118" s="30" t="s">
        <v>0</v>
      </c>
      <c r="D118" s="32">
        <v>1</v>
      </c>
      <c r="E118" s="296">
        <v>0</v>
      </c>
      <c r="F118" s="297"/>
      <c r="G118" s="295"/>
      <c r="H118" s="33">
        <f>PRODUCT(D118:E118)</f>
        <v>0</v>
      </c>
      <c r="J118" s="46"/>
    </row>
    <row r="119" spans="1:13" ht="3" customHeight="1">
      <c r="A119" s="288"/>
      <c r="B119" s="290" t="s">
        <v>1</v>
      </c>
      <c r="C119" s="35"/>
      <c r="D119" s="35"/>
      <c r="E119" s="72"/>
      <c r="F119" s="72"/>
      <c r="G119" s="72"/>
      <c r="H119" s="73"/>
      <c r="J119" s="46"/>
    </row>
    <row r="120" spans="1:13">
      <c r="A120" s="329"/>
      <c r="B120" s="330"/>
      <c r="C120" s="43" t="s">
        <v>25</v>
      </c>
      <c r="D120" s="35"/>
      <c r="E120" s="72"/>
      <c r="F120" s="72"/>
      <c r="G120" s="72"/>
      <c r="H120" s="74"/>
      <c r="J120" s="46"/>
    </row>
    <row r="121" spans="1:13">
      <c r="A121" s="329"/>
      <c r="B121" s="330"/>
      <c r="C121" s="35"/>
      <c r="D121" s="43" t="s">
        <v>27</v>
      </c>
      <c r="E121" s="72"/>
      <c r="F121" s="72"/>
      <c r="G121" s="72"/>
      <c r="H121" s="74"/>
      <c r="J121" s="46"/>
    </row>
    <row r="122" spans="1:13">
      <c r="A122" s="329"/>
      <c r="B122" s="330"/>
      <c r="C122" s="35"/>
      <c r="D122" s="43" t="s">
        <v>28</v>
      </c>
      <c r="E122" s="72"/>
      <c r="F122" s="72"/>
      <c r="G122" s="72"/>
      <c r="H122" s="74"/>
      <c r="J122" s="46"/>
    </row>
    <row r="123" spans="1:13">
      <c r="A123" s="329"/>
      <c r="B123" s="330"/>
      <c r="C123" s="35"/>
      <c r="D123" s="43" t="s">
        <v>29</v>
      </c>
      <c r="E123" s="72"/>
      <c r="F123" s="72"/>
      <c r="G123" s="72"/>
      <c r="H123" s="74"/>
      <c r="J123" s="46"/>
    </row>
    <row r="124" spans="1:13">
      <c r="A124" s="289"/>
      <c r="B124" s="291"/>
      <c r="C124" s="35"/>
      <c r="D124" s="35"/>
      <c r="E124" s="72"/>
      <c r="F124" s="72"/>
      <c r="G124" s="72"/>
      <c r="H124" s="74"/>
      <c r="J124" s="46"/>
    </row>
    <row r="125" spans="1:13">
      <c r="A125" s="324">
        <v>9</v>
      </c>
      <c r="B125" s="290" t="s">
        <v>3</v>
      </c>
      <c r="C125" s="30" t="s">
        <v>74</v>
      </c>
      <c r="D125" s="30" t="s">
        <v>75</v>
      </c>
      <c r="E125" s="292" t="s">
        <v>48</v>
      </c>
      <c r="F125" s="293"/>
      <c r="G125" s="294"/>
      <c r="H125" s="31" t="s">
        <v>82</v>
      </c>
      <c r="J125" s="61"/>
      <c r="K125" s="61"/>
      <c r="L125" s="61"/>
      <c r="M125" s="61"/>
    </row>
    <row r="126" spans="1:13">
      <c r="A126" s="324"/>
      <c r="B126" s="291"/>
      <c r="C126" s="30" t="s">
        <v>0</v>
      </c>
      <c r="D126" s="32">
        <v>1</v>
      </c>
      <c r="E126" s="296">
        <v>0</v>
      </c>
      <c r="F126" s="297"/>
      <c r="G126" s="295"/>
      <c r="H126" s="33">
        <f>PRODUCT(D126:E126)</f>
        <v>0</v>
      </c>
      <c r="J126" s="61"/>
      <c r="K126" s="61"/>
      <c r="L126" s="61"/>
      <c r="M126" s="61"/>
    </row>
    <row r="127" spans="1:13" ht="5.25" customHeight="1">
      <c r="A127" s="75"/>
      <c r="B127" s="290" t="s">
        <v>1</v>
      </c>
      <c r="C127" s="35"/>
      <c r="D127" s="35"/>
      <c r="E127" s="72"/>
      <c r="F127" s="72"/>
      <c r="G127" s="72"/>
      <c r="H127" s="73"/>
      <c r="J127" s="61"/>
      <c r="K127" s="61"/>
      <c r="L127" s="61"/>
      <c r="M127" s="61"/>
    </row>
    <row r="128" spans="1:13">
      <c r="A128" s="34"/>
      <c r="B128" s="330"/>
      <c r="C128" s="43" t="s">
        <v>80</v>
      </c>
      <c r="D128" s="35"/>
      <c r="E128" s="72"/>
      <c r="F128" s="72"/>
      <c r="G128" s="72"/>
      <c r="H128" s="74"/>
      <c r="J128" s="61"/>
      <c r="K128" s="61"/>
      <c r="L128" s="61"/>
      <c r="M128" s="61"/>
    </row>
    <row r="129" spans="1:13">
      <c r="A129" s="34"/>
      <c r="B129" s="330"/>
      <c r="C129" s="35" t="s">
        <v>76</v>
      </c>
      <c r="D129" s="43"/>
      <c r="E129" s="72"/>
      <c r="F129" s="72"/>
      <c r="G129" s="72"/>
      <c r="H129" s="74"/>
      <c r="J129" s="61"/>
      <c r="K129" s="61"/>
      <c r="L129" s="61"/>
      <c r="M129" s="61"/>
    </row>
    <row r="130" spans="1:13">
      <c r="A130" s="34"/>
      <c r="B130" s="330"/>
      <c r="C130" s="35" t="s">
        <v>77</v>
      </c>
      <c r="D130" s="43"/>
      <c r="E130" s="72"/>
      <c r="F130" s="72"/>
      <c r="G130" s="72"/>
      <c r="H130" s="74"/>
      <c r="J130" s="61"/>
      <c r="K130" s="61"/>
      <c r="L130" s="61"/>
      <c r="M130" s="61"/>
    </row>
    <row r="131" spans="1:13">
      <c r="A131" s="34"/>
      <c r="B131" s="330"/>
      <c r="C131" s="35" t="s">
        <v>78</v>
      </c>
      <c r="D131" s="43"/>
      <c r="E131" s="72"/>
      <c r="F131" s="72"/>
      <c r="G131" s="72"/>
      <c r="H131" s="74"/>
      <c r="J131" s="61"/>
      <c r="K131" s="61"/>
      <c r="L131" s="61"/>
      <c r="M131" s="61"/>
    </row>
    <row r="132" spans="1:13">
      <c r="A132" s="34"/>
      <c r="B132" s="330"/>
      <c r="C132" s="35" t="s">
        <v>79</v>
      </c>
      <c r="D132" s="35"/>
      <c r="E132" s="72"/>
      <c r="F132" s="72"/>
      <c r="G132" s="72"/>
      <c r="H132" s="74"/>
      <c r="J132" s="61"/>
      <c r="K132" s="61"/>
      <c r="L132" s="61"/>
      <c r="M132" s="61"/>
    </row>
    <row r="133" spans="1:13">
      <c r="A133" s="34"/>
      <c r="B133" s="291"/>
      <c r="C133" s="35"/>
      <c r="D133" s="35"/>
      <c r="E133" s="72"/>
      <c r="F133" s="72"/>
      <c r="G133" s="72"/>
      <c r="H133" s="74"/>
      <c r="J133" s="56"/>
      <c r="K133" s="56"/>
      <c r="L133" s="76"/>
      <c r="M133" s="61"/>
    </row>
    <row r="134" spans="1:13">
      <c r="A134" s="324">
        <v>10</v>
      </c>
      <c r="B134" s="327" t="s">
        <v>3</v>
      </c>
      <c r="C134" s="30" t="s">
        <v>74</v>
      </c>
      <c r="D134" s="30" t="s">
        <v>75</v>
      </c>
      <c r="E134" s="292" t="s">
        <v>48</v>
      </c>
      <c r="F134" s="293"/>
      <c r="G134" s="294"/>
      <c r="H134" s="31" t="s">
        <v>82</v>
      </c>
      <c r="J134" s="77"/>
      <c r="K134" s="77"/>
      <c r="L134" s="78"/>
      <c r="M134" s="61"/>
    </row>
    <row r="135" spans="1:13">
      <c r="A135" s="324"/>
      <c r="B135" s="327"/>
      <c r="C135" s="30" t="s">
        <v>0</v>
      </c>
      <c r="D135" s="32">
        <v>1</v>
      </c>
      <c r="E135" s="296">
        <v>0</v>
      </c>
      <c r="F135" s="297"/>
      <c r="G135" s="295"/>
      <c r="H135" s="33">
        <f>PRODUCT(D135:E135)</f>
        <v>0</v>
      </c>
      <c r="J135" s="61"/>
      <c r="K135" s="61"/>
      <c r="L135" s="61"/>
      <c r="M135" s="61"/>
    </row>
    <row r="136" spans="1:13" ht="3.75" customHeight="1">
      <c r="A136" s="75"/>
      <c r="B136" s="290" t="s">
        <v>1</v>
      </c>
      <c r="C136" s="35"/>
      <c r="D136" s="35"/>
      <c r="E136" s="72"/>
      <c r="F136" s="72"/>
      <c r="G136" s="72"/>
      <c r="H136" s="73"/>
      <c r="J136" s="61"/>
      <c r="K136" s="61"/>
      <c r="L136" s="61"/>
      <c r="M136" s="61"/>
    </row>
    <row r="137" spans="1:13">
      <c r="A137" s="34"/>
      <c r="B137" s="330"/>
      <c r="C137" s="43" t="s">
        <v>80</v>
      </c>
      <c r="D137" s="35"/>
      <c r="E137" s="72"/>
      <c r="F137" s="72"/>
      <c r="G137" s="72"/>
      <c r="H137" s="74"/>
    </row>
    <row r="138" spans="1:13">
      <c r="A138" s="34"/>
      <c r="B138" s="330"/>
      <c r="C138" s="35" t="s">
        <v>76</v>
      </c>
      <c r="D138" s="43"/>
      <c r="E138" s="72"/>
      <c r="F138" s="72"/>
      <c r="G138" s="72"/>
      <c r="H138" s="74"/>
    </row>
    <row r="139" spans="1:13">
      <c r="A139" s="34"/>
      <c r="B139" s="330"/>
      <c r="C139" s="35" t="s">
        <v>77</v>
      </c>
      <c r="D139" s="43"/>
      <c r="E139" s="72"/>
      <c r="F139" s="72"/>
      <c r="G139" s="72"/>
      <c r="H139" s="74"/>
    </row>
    <row r="140" spans="1:13">
      <c r="A140" s="34"/>
      <c r="B140" s="330"/>
      <c r="C140" s="35" t="s">
        <v>78</v>
      </c>
      <c r="D140" s="43"/>
      <c r="E140" s="72"/>
      <c r="F140" s="72"/>
      <c r="G140" s="72"/>
      <c r="H140" s="74"/>
    </row>
    <row r="141" spans="1:13">
      <c r="A141" s="34"/>
      <c r="B141" s="330"/>
      <c r="C141" s="35" t="s">
        <v>81</v>
      </c>
      <c r="D141" s="35"/>
      <c r="E141" s="72"/>
      <c r="F141" s="72"/>
      <c r="G141" s="72"/>
      <c r="H141" s="74"/>
    </row>
    <row r="142" spans="1:13">
      <c r="A142" s="34"/>
      <c r="B142" s="291"/>
      <c r="C142" s="35"/>
      <c r="D142" s="35"/>
      <c r="E142" s="72"/>
      <c r="F142" s="72"/>
      <c r="G142" s="72"/>
      <c r="H142" s="74"/>
    </row>
    <row r="143" spans="1:13">
      <c r="A143" s="288">
        <v>11</v>
      </c>
      <c r="B143" s="290" t="s">
        <v>3</v>
      </c>
      <c r="C143" s="30" t="s">
        <v>74</v>
      </c>
      <c r="D143" s="30" t="s">
        <v>75</v>
      </c>
      <c r="E143" s="292" t="s">
        <v>48</v>
      </c>
      <c r="F143" s="293"/>
      <c r="G143" s="294"/>
      <c r="H143" s="31" t="s">
        <v>82</v>
      </c>
    </row>
    <row r="144" spans="1:13">
      <c r="A144" s="289"/>
      <c r="B144" s="291"/>
      <c r="C144" s="30" t="s">
        <v>0</v>
      </c>
      <c r="D144" s="32">
        <v>1</v>
      </c>
      <c r="E144" s="296">
        <v>0</v>
      </c>
      <c r="F144" s="297"/>
      <c r="G144" s="295"/>
      <c r="H144" s="33">
        <f>PRODUCT(D144:E144)</f>
        <v>0</v>
      </c>
    </row>
    <row r="145" spans="1:8" ht="3.75" customHeight="1">
      <c r="A145" s="75"/>
      <c r="B145" s="290" t="s">
        <v>1</v>
      </c>
      <c r="C145" s="35"/>
      <c r="D145" s="35"/>
      <c r="E145" s="72"/>
      <c r="F145" s="72"/>
      <c r="G145" s="72"/>
      <c r="H145" s="73"/>
    </row>
    <row r="146" spans="1:8">
      <c r="A146" s="34"/>
      <c r="B146" s="330"/>
      <c r="C146" s="43" t="s">
        <v>80</v>
      </c>
      <c r="D146" s="35"/>
      <c r="E146" s="72"/>
      <c r="F146" s="72"/>
      <c r="G146" s="72"/>
      <c r="H146" s="74"/>
    </row>
    <row r="147" spans="1:8">
      <c r="A147" s="34"/>
      <c r="B147" s="330"/>
      <c r="C147" s="35" t="s">
        <v>76</v>
      </c>
      <c r="D147" s="43"/>
      <c r="E147" s="72"/>
      <c r="F147" s="72"/>
      <c r="G147" s="72"/>
      <c r="H147" s="74"/>
    </row>
    <row r="148" spans="1:8">
      <c r="A148" s="34"/>
      <c r="B148" s="330"/>
      <c r="C148" s="35" t="s">
        <v>77</v>
      </c>
      <c r="D148" s="43"/>
      <c r="E148" s="72"/>
      <c r="F148" s="72"/>
      <c r="G148" s="72"/>
      <c r="H148" s="74"/>
    </row>
    <row r="149" spans="1:8">
      <c r="A149" s="34"/>
      <c r="B149" s="330"/>
      <c r="C149" s="35" t="s">
        <v>78</v>
      </c>
      <c r="D149" s="43"/>
      <c r="E149" s="72"/>
      <c r="F149" s="72"/>
      <c r="G149" s="72"/>
      <c r="H149" s="74"/>
    </row>
    <row r="150" spans="1:8">
      <c r="A150" s="34"/>
      <c r="B150" s="330"/>
      <c r="C150" s="35" t="s">
        <v>83</v>
      </c>
      <c r="D150" s="35"/>
      <c r="E150" s="72"/>
      <c r="F150" s="72"/>
      <c r="G150" s="72"/>
      <c r="H150" s="74"/>
    </row>
    <row r="151" spans="1:8">
      <c r="A151" s="34"/>
      <c r="B151" s="291"/>
      <c r="C151" s="35"/>
      <c r="D151" s="35"/>
      <c r="E151" s="72"/>
      <c r="F151" s="72"/>
      <c r="G151" s="72"/>
      <c r="H151" s="74"/>
    </row>
    <row r="152" spans="1:8">
      <c r="A152" s="324">
        <v>12</v>
      </c>
      <c r="B152" s="327" t="s">
        <v>3</v>
      </c>
      <c r="C152" s="30" t="s">
        <v>74</v>
      </c>
      <c r="D152" s="30" t="s">
        <v>75</v>
      </c>
      <c r="E152" s="292" t="s">
        <v>48</v>
      </c>
      <c r="F152" s="293"/>
      <c r="G152" s="294"/>
      <c r="H152" s="31" t="s">
        <v>82</v>
      </c>
    </row>
    <row r="153" spans="1:8">
      <c r="A153" s="324"/>
      <c r="B153" s="327"/>
      <c r="C153" s="30" t="s">
        <v>0</v>
      </c>
      <c r="D153" s="32">
        <v>1</v>
      </c>
      <c r="E153" s="296">
        <v>0</v>
      </c>
      <c r="F153" s="297"/>
      <c r="G153" s="295"/>
      <c r="H153" s="33">
        <f>PRODUCT(D153:E153)</f>
        <v>0</v>
      </c>
    </row>
    <row r="154" spans="1:8" ht="1.5" customHeight="1">
      <c r="A154" s="75"/>
      <c r="B154" s="290" t="s">
        <v>1</v>
      </c>
      <c r="C154" s="35"/>
      <c r="D154" s="35"/>
      <c r="E154" s="72"/>
      <c r="F154" s="72"/>
      <c r="G154" s="72"/>
      <c r="H154" s="73"/>
    </row>
    <row r="155" spans="1:8">
      <c r="A155" s="34"/>
      <c r="B155" s="330"/>
      <c r="C155" s="43" t="s">
        <v>80</v>
      </c>
      <c r="D155" s="35"/>
      <c r="E155" s="72"/>
      <c r="F155" s="72"/>
      <c r="G155" s="72"/>
      <c r="H155" s="74"/>
    </row>
    <row r="156" spans="1:8">
      <c r="A156" s="34"/>
      <c r="B156" s="330"/>
      <c r="C156" s="35" t="s">
        <v>84</v>
      </c>
      <c r="D156" s="43"/>
      <c r="E156" s="72"/>
      <c r="F156" s="72"/>
      <c r="G156" s="72"/>
      <c r="H156" s="74"/>
    </row>
    <row r="157" spans="1:8">
      <c r="A157" s="34"/>
      <c r="B157" s="330"/>
      <c r="C157" s="35" t="s">
        <v>77</v>
      </c>
      <c r="D157" s="43"/>
      <c r="E157" s="72"/>
      <c r="F157" s="72"/>
      <c r="G157" s="72"/>
      <c r="H157" s="74"/>
    </row>
    <row r="158" spans="1:8">
      <c r="A158" s="34"/>
      <c r="B158" s="330"/>
      <c r="C158" s="35" t="s">
        <v>78</v>
      </c>
      <c r="D158" s="43"/>
      <c r="E158" s="72"/>
      <c r="F158" s="72"/>
      <c r="G158" s="72"/>
      <c r="H158" s="74"/>
    </row>
    <row r="159" spans="1:8">
      <c r="A159" s="34"/>
      <c r="B159" s="330"/>
      <c r="C159" s="35" t="s">
        <v>85</v>
      </c>
      <c r="D159" s="35"/>
      <c r="E159" s="72"/>
      <c r="F159" s="72"/>
      <c r="G159" s="72"/>
      <c r="H159" s="74"/>
    </row>
    <row r="160" spans="1:8">
      <c r="A160" s="34"/>
      <c r="B160" s="291"/>
      <c r="C160" s="35"/>
      <c r="D160" s="35"/>
      <c r="E160" s="72"/>
      <c r="F160" s="72"/>
      <c r="G160" s="72"/>
      <c r="H160" s="74"/>
    </row>
    <row r="161" spans="1:8">
      <c r="A161" s="324">
        <v>13</v>
      </c>
      <c r="B161" s="327" t="s">
        <v>3</v>
      </c>
      <c r="C161" s="30" t="s">
        <v>74</v>
      </c>
      <c r="D161" s="30" t="s">
        <v>75</v>
      </c>
      <c r="E161" s="292" t="s">
        <v>48</v>
      </c>
      <c r="F161" s="293"/>
      <c r="G161" s="294"/>
      <c r="H161" s="31" t="s">
        <v>82</v>
      </c>
    </row>
    <row r="162" spans="1:8">
      <c r="A162" s="324"/>
      <c r="B162" s="327"/>
      <c r="C162" s="30" t="s">
        <v>0</v>
      </c>
      <c r="D162" s="32">
        <v>1</v>
      </c>
      <c r="E162" s="296">
        <v>0</v>
      </c>
      <c r="F162" s="297"/>
      <c r="G162" s="295"/>
      <c r="H162" s="33">
        <f>PRODUCT(D162:E162)</f>
        <v>0</v>
      </c>
    </row>
    <row r="163" spans="1:8" ht="4.5" customHeight="1">
      <c r="A163" s="75"/>
      <c r="B163" s="290" t="s">
        <v>1</v>
      </c>
      <c r="C163" s="35"/>
      <c r="D163" s="35"/>
      <c r="E163" s="72"/>
      <c r="F163" s="72"/>
      <c r="G163" s="72"/>
      <c r="H163" s="73"/>
    </row>
    <row r="164" spans="1:8">
      <c r="A164" s="34"/>
      <c r="B164" s="330"/>
      <c r="C164" s="43" t="s">
        <v>80</v>
      </c>
      <c r="D164" s="35"/>
      <c r="E164" s="72"/>
      <c r="F164" s="72"/>
      <c r="G164" s="72"/>
      <c r="H164" s="74"/>
    </row>
    <row r="165" spans="1:8">
      <c r="A165" s="34"/>
      <c r="B165" s="330"/>
      <c r="C165" s="35" t="s">
        <v>86</v>
      </c>
      <c r="D165" s="43"/>
      <c r="E165" s="72"/>
      <c r="F165" s="72"/>
      <c r="G165" s="72"/>
      <c r="H165" s="74"/>
    </row>
    <row r="166" spans="1:8">
      <c r="A166" s="34"/>
      <c r="B166" s="330"/>
      <c r="C166" s="35" t="s">
        <v>77</v>
      </c>
      <c r="D166" s="43"/>
      <c r="E166" s="72"/>
      <c r="F166" s="72"/>
      <c r="G166" s="72"/>
      <c r="H166" s="74"/>
    </row>
    <row r="167" spans="1:8">
      <c r="A167" s="34"/>
      <c r="B167" s="330"/>
      <c r="C167" s="35" t="s">
        <v>78</v>
      </c>
      <c r="D167" s="43"/>
      <c r="E167" s="72"/>
      <c r="F167" s="72"/>
      <c r="G167" s="72"/>
      <c r="H167" s="74"/>
    </row>
    <row r="168" spans="1:8">
      <c r="A168" s="34"/>
      <c r="B168" s="330"/>
      <c r="C168" s="35" t="s">
        <v>87</v>
      </c>
      <c r="D168" s="35"/>
      <c r="E168" s="72"/>
      <c r="F168" s="72"/>
      <c r="G168" s="72"/>
      <c r="H168" s="74"/>
    </row>
    <row r="169" spans="1:8">
      <c r="A169" s="34"/>
      <c r="B169" s="291"/>
      <c r="C169" s="35"/>
      <c r="D169" s="35"/>
      <c r="E169" s="72"/>
      <c r="F169" s="72"/>
      <c r="G169" s="72"/>
      <c r="H169" s="74"/>
    </row>
    <row r="170" spans="1:8">
      <c r="A170" s="324">
        <v>14</v>
      </c>
      <c r="B170" s="327" t="s">
        <v>3</v>
      </c>
      <c r="C170" s="30" t="s">
        <v>74</v>
      </c>
      <c r="D170" s="30" t="s">
        <v>75</v>
      </c>
      <c r="E170" s="292" t="s">
        <v>48</v>
      </c>
      <c r="F170" s="293"/>
      <c r="G170" s="294"/>
      <c r="H170" s="31" t="s">
        <v>82</v>
      </c>
    </row>
    <row r="171" spans="1:8">
      <c r="A171" s="324"/>
      <c r="B171" s="327"/>
      <c r="C171" s="30" t="s">
        <v>0</v>
      </c>
      <c r="D171" s="32">
        <v>1</v>
      </c>
      <c r="E171" s="296">
        <v>0</v>
      </c>
      <c r="F171" s="297"/>
      <c r="G171" s="295"/>
      <c r="H171" s="33">
        <f>PRODUCT(D171:E171)</f>
        <v>0</v>
      </c>
    </row>
    <row r="172" spans="1:8" ht="3" customHeight="1">
      <c r="A172" s="324"/>
      <c r="B172" s="327" t="s">
        <v>1</v>
      </c>
      <c r="C172" s="35"/>
      <c r="D172" s="35"/>
      <c r="E172" s="72"/>
      <c r="F172" s="72"/>
      <c r="G172" s="72"/>
      <c r="H172" s="73"/>
    </row>
    <row r="173" spans="1:8">
      <c r="A173" s="324"/>
      <c r="B173" s="327"/>
      <c r="C173" s="43" t="s">
        <v>80</v>
      </c>
      <c r="D173" s="35"/>
      <c r="E173" s="72"/>
      <c r="F173" s="72"/>
      <c r="G173" s="72"/>
      <c r="H173" s="74"/>
    </row>
    <row r="174" spans="1:8">
      <c r="A174" s="324"/>
      <c r="B174" s="327"/>
      <c r="C174" s="35" t="s">
        <v>76</v>
      </c>
      <c r="D174" s="43"/>
      <c r="E174" s="72"/>
      <c r="F174" s="72"/>
      <c r="G174" s="72"/>
      <c r="H174" s="74"/>
    </row>
    <row r="175" spans="1:8">
      <c r="A175" s="324"/>
      <c r="B175" s="327"/>
      <c r="C175" s="35" t="s">
        <v>77</v>
      </c>
      <c r="D175" s="43"/>
      <c r="E175" s="72"/>
      <c r="F175" s="72"/>
      <c r="G175" s="72"/>
      <c r="H175" s="74"/>
    </row>
    <row r="176" spans="1:8">
      <c r="A176" s="324"/>
      <c r="B176" s="327"/>
      <c r="C176" s="35" t="s">
        <v>78</v>
      </c>
      <c r="D176" s="43"/>
      <c r="E176" s="72"/>
      <c r="F176" s="72"/>
      <c r="G176" s="72"/>
      <c r="H176" s="74"/>
    </row>
    <row r="177" spans="1:10">
      <c r="A177" s="324"/>
      <c r="B177" s="327"/>
      <c r="C177" s="35" t="s">
        <v>89</v>
      </c>
      <c r="D177" s="35"/>
      <c r="E177" s="72"/>
      <c r="F177" s="72"/>
      <c r="G177" s="72"/>
      <c r="H177" s="74"/>
    </row>
    <row r="178" spans="1:10">
      <c r="A178" s="288"/>
      <c r="B178" s="290"/>
      <c r="C178" s="35"/>
      <c r="D178" s="35"/>
      <c r="E178" s="72"/>
      <c r="F178" s="72"/>
      <c r="G178" s="72"/>
      <c r="H178" s="74"/>
    </row>
    <row r="179" spans="1:10">
      <c r="A179" s="288">
        <v>15</v>
      </c>
      <c r="B179" s="290" t="s">
        <v>3</v>
      </c>
      <c r="C179" s="30" t="s">
        <v>74</v>
      </c>
      <c r="D179" s="30" t="s">
        <v>75</v>
      </c>
      <c r="E179" s="292" t="s">
        <v>48</v>
      </c>
      <c r="F179" s="293"/>
      <c r="G179" s="294"/>
      <c r="H179" s="31" t="s">
        <v>82</v>
      </c>
    </row>
    <row r="180" spans="1:10">
      <c r="A180" s="289"/>
      <c r="B180" s="291"/>
      <c r="C180" s="30" t="s">
        <v>0</v>
      </c>
      <c r="D180" s="32">
        <v>1</v>
      </c>
      <c r="E180" s="296">
        <v>0</v>
      </c>
      <c r="F180" s="297"/>
      <c r="G180" s="295"/>
      <c r="H180" s="33">
        <f>PRODUCT(D180:E180)</f>
        <v>0</v>
      </c>
    </row>
    <row r="181" spans="1:10" ht="4.5" customHeight="1">
      <c r="A181" s="288"/>
      <c r="B181" s="290" t="s">
        <v>1</v>
      </c>
      <c r="C181" s="35"/>
      <c r="D181" s="35"/>
      <c r="E181" s="72"/>
      <c r="F181" s="72"/>
      <c r="G181" s="72"/>
      <c r="H181" s="73"/>
    </row>
    <row r="182" spans="1:10">
      <c r="A182" s="329"/>
      <c r="B182" s="330"/>
      <c r="C182" s="43" t="s">
        <v>80</v>
      </c>
      <c r="D182" s="35"/>
      <c r="E182" s="72"/>
      <c r="F182" s="72"/>
      <c r="G182" s="72"/>
      <c r="H182" s="74"/>
    </row>
    <row r="183" spans="1:10">
      <c r="A183" s="329"/>
      <c r="B183" s="330"/>
      <c r="C183" s="35" t="s">
        <v>76</v>
      </c>
      <c r="D183" s="43"/>
      <c r="E183" s="72"/>
      <c r="F183" s="72"/>
      <c r="G183" s="72"/>
      <c r="H183" s="74"/>
    </row>
    <row r="184" spans="1:10">
      <c r="A184" s="329"/>
      <c r="B184" s="330"/>
      <c r="C184" s="35" t="s">
        <v>77</v>
      </c>
      <c r="D184" s="43"/>
      <c r="E184" s="72"/>
      <c r="F184" s="72"/>
      <c r="G184" s="72"/>
      <c r="H184" s="74"/>
    </row>
    <row r="185" spans="1:10">
      <c r="A185" s="329"/>
      <c r="B185" s="330"/>
      <c r="C185" s="35" t="s">
        <v>78</v>
      </c>
      <c r="D185" s="43"/>
      <c r="E185" s="72"/>
      <c r="F185" s="72"/>
      <c r="G185" s="72"/>
      <c r="H185" s="74"/>
    </row>
    <row r="186" spans="1:10">
      <c r="A186" s="329"/>
      <c r="B186" s="330"/>
      <c r="C186" s="35" t="s">
        <v>92</v>
      </c>
      <c r="D186" s="35"/>
      <c r="E186" s="72"/>
      <c r="F186" s="72"/>
      <c r="G186" s="72"/>
      <c r="H186" s="74"/>
    </row>
    <row r="187" spans="1:10">
      <c r="A187" s="329"/>
      <c r="B187" s="330"/>
      <c r="C187" s="35" t="s">
        <v>90</v>
      </c>
      <c r="D187" s="35"/>
      <c r="E187" s="72"/>
      <c r="F187" s="72"/>
      <c r="G187" s="72"/>
      <c r="H187" s="74"/>
    </row>
    <row r="188" spans="1:10">
      <c r="A188" s="329"/>
      <c r="B188" s="330"/>
      <c r="C188" s="35" t="s">
        <v>91</v>
      </c>
      <c r="D188" s="35"/>
      <c r="E188" s="72"/>
      <c r="F188" s="72"/>
      <c r="G188" s="72"/>
      <c r="H188" s="57"/>
      <c r="J188" s="46"/>
    </row>
    <row r="189" spans="1:10">
      <c r="A189" s="289"/>
      <c r="B189" s="291"/>
      <c r="C189" s="35"/>
      <c r="D189" s="35"/>
      <c r="E189" s="72"/>
      <c r="F189" s="72"/>
      <c r="G189" s="72"/>
      <c r="H189" s="65"/>
      <c r="J189" s="46"/>
    </row>
    <row r="190" spans="1:10">
      <c r="A190" s="288">
        <v>16</v>
      </c>
      <c r="B190" s="290" t="s">
        <v>3</v>
      </c>
      <c r="C190" s="30" t="s">
        <v>74</v>
      </c>
      <c r="D190" s="30" t="s">
        <v>75</v>
      </c>
      <c r="E190" s="292" t="s">
        <v>48</v>
      </c>
      <c r="F190" s="293"/>
      <c r="G190" s="294"/>
      <c r="H190" s="31" t="s">
        <v>82</v>
      </c>
      <c r="J190" s="46"/>
    </row>
    <row r="191" spans="1:10">
      <c r="A191" s="289"/>
      <c r="B191" s="291"/>
      <c r="C191" s="30" t="s">
        <v>0</v>
      </c>
      <c r="D191" s="32">
        <v>1</v>
      </c>
      <c r="E191" s="296">
        <v>0</v>
      </c>
      <c r="F191" s="297"/>
      <c r="G191" s="295"/>
      <c r="H191" s="33">
        <f>PRODUCT(D191:E191)</f>
        <v>0</v>
      </c>
    </row>
    <row r="192" spans="1:10" ht="5.25" customHeight="1">
      <c r="A192" s="288"/>
      <c r="B192" s="290" t="s">
        <v>1</v>
      </c>
      <c r="C192" s="35"/>
      <c r="D192" s="35"/>
      <c r="E192" s="72"/>
      <c r="F192" s="72"/>
      <c r="G192" s="72"/>
      <c r="H192" s="73"/>
    </row>
    <row r="193" spans="1:8">
      <c r="A193" s="329"/>
      <c r="B193" s="330"/>
      <c r="C193" s="43" t="s">
        <v>80</v>
      </c>
      <c r="D193" s="35"/>
      <c r="E193" s="72"/>
      <c r="F193" s="72"/>
      <c r="G193" s="72"/>
      <c r="H193" s="74"/>
    </row>
    <row r="194" spans="1:8">
      <c r="A194" s="329"/>
      <c r="B194" s="330"/>
      <c r="C194" s="35" t="s">
        <v>76</v>
      </c>
      <c r="D194" s="43"/>
      <c r="E194" s="72"/>
      <c r="F194" s="72"/>
      <c r="G194" s="72"/>
      <c r="H194" s="74"/>
    </row>
    <row r="195" spans="1:8">
      <c r="A195" s="329"/>
      <c r="B195" s="330"/>
      <c r="C195" s="35" t="s">
        <v>77</v>
      </c>
      <c r="D195" s="43"/>
      <c r="E195" s="72"/>
      <c r="F195" s="72"/>
      <c r="G195" s="72"/>
      <c r="H195" s="74"/>
    </row>
    <row r="196" spans="1:8">
      <c r="A196" s="329"/>
      <c r="B196" s="330"/>
      <c r="C196" s="35" t="s">
        <v>78</v>
      </c>
      <c r="D196" s="43"/>
      <c r="E196" s="72"/>
      <c r="F196" s="72"/>
      <c r="G196" s="72"/>
      <c r="H196" s="74"/>
    </row>
    <row r="197" spans="1:8">
      <c r="A197" s="329"/>
      <c r="B197" s="330"/>
      <c r="C197" s="35" t="s">
        <v>93</v>
      </c>
      <c r="D197" s="35"/>
      <c r="E197" s="72"/>
      <c r="F197" s="72"/>
      <c r="G197" s="72"/>
      <c r="H197" s="74"/>
    </row>
    <row r="198" spans="1:8">
      <c r="A198" s="289"/>
      <c r="B198" s="291"/>
      <c r="C198" s="79"/>
      <c r="D198" s="55"/>
      <c r="E198" s="55"/>
      <c r="F198" s="55"/>
      <c r="G198" s="55"/>
      <c r="H198" s="68"/>
    </row>
    <row r="199" spans="1:8">
      <c r="A199" s="288">
        <v>17</v>
      </c>
      <c r="B199" s="290" t="s">
        <v>3</v>
      </c>
      <c r="C199" s="30" t="s">
        <v>74</v>
      </c>
      <c r="D199" s="30" t="s">
        <v>75</v>
      </c>
      <c r="E199" s="292" t="s">
        <v>48</v>
      </c>
      <c r="F199" s="293"/>
      <c r="G199" s="294"/>
      <c r="H199" s="31" t="s">
        <v>82</v>
      </c>
    </row>
    <row r="200" spans="1:8">
      <c r="A200" s="289"/>
      <c r="B200" s="291"/>
      <c r="C200" s="30" t="s">
        <v>0</v>
      </c>
      <c r="D200" s="32">
        <v>2</v>
      </c>
      <c r="E200" s="296">
        <v>0</v>
      </c>
      <c r="F200" s="297"/>
      <c r="G200" s="295"/>
      <c r="H200" s="33">
        <f>PRODUCT(D200:E200)</f>
        <v>0</v>
      </c>
    </row>
    <row r="201" spans="1:8" ht="3" customHeight="1">
      <c r="A201" s="288"/>
      <c r="B201" s="290" t="s">
        <v>1</v>
      </c>
      <c r="C201" s="35"/>
      <c r="D201" s="35"/>
      <c r="E201" s="72"/>
      <c r="F201" s="72"/>
      <c r="G201" s="72"/>
      <c r="H201" s="73"/>
    </row>
    <row r="202" spans="1:8">
      <c r="A202" s="329"/>
      <c r="B202" s="330"/>
      <c r="C202" s="43" t="s">
        <v>80</v>
      </c>
      <c r="D202" s="35"/>
      <c r="E202" s="72"/>
      <c r="F202" s="72"/>
      <c r="G202" s="72"/>
      <c r="H202" s="74"/>
    </row>
    <row r="203" spans="1:8">
      <c r="A203" s="329"/>
      <c r="B203" s="330"/>
      <c r="C203" s="35" t="s">
        <v>76</v>
      </c>
      <c r="D203" s="43"/>
      <c r="E203" s="72"/>
      <c r="F203" s="72"/>
      <c r="G203" s="72"/>
      <c r="H203" s="74"/>
    </row>
    <row r="204" spans="1:8">
      <c r="A204" s="329"/>
      <c r="B204" s="330"/>
      <c r="C204" s="35" t="s">
        <v>77</v>
      </c>
      <c r="D204" s="43"/>
      <c r="E204" s="72"/>
      <c r="F204" s="72"/>
      <c r="G204" s="72"/>
      <c r="H204" s="74"/>
    </row>
    <row r="205" spans="1:8">
      <c r="A205" s="329"/>
      <c r="B205" s="330"/>
      <c r="C205" s="35" t="s">
        <v>78</v>
      </c>
      <c r="D205" s="43"/>
      <c r="E205" s="72"/>
      <c r="F205" s="72"/>
      <c r="G205" s="72"/>
      <c r="H205" s="74"/>
    </row>
    <row r="206" spans="1:8">
      <c r="A206" s="329"/>
      <c r="B206" s="330"/>
      <c r="C206" s="35" t="s">
        <v>94</v>
      </c>
      <c r="D206" s="35"/>
      <c r="E206" s="72"/>
      <c r="F206" s="72"/>
      <c r="G206" s="72"/>
      <c r="H206" s="74"/>
    </row>
    <row r="207" spans="1:8">
      <c r="A207" s="289"/>
      <c r="B207" s="291"/>
      <c r="C207" s="79"/>
      <c r="D207" s="55"/>
      <c r="E207" s="55"/>
      <c r="F207" s="55"/>
      <c r="G207" s="55"/>
      <c r="H207" s="68"/>
    </row>
    <row r="208" spans="1:8">
      <c r="A208" s="288">
        <v>18</v>
      </c>
      <c r="B208" s="290" t="s">
        <v>877</v>
      </c>
      <c r="C208" s="30" t="s">
        <v>74</v>
      </c>
      <c r="D208" s="30" t="s">
        <v>75</v>
      </c>
      <c r="E208" s="292" t="s">
        <v>48</v>
      </c>
      <c r="F208" s="293"/>
      <c r="G208" s="294"/>
      <c r="H208" s="31" t="s">
        <v>82</v>
      </c>
    </row>
    <row r="209" spans="1:17" ht="15.75" customHeight="1">
      <c r="A209" s="289"/>
      <c r="B209" s="291"/>
      <c r="C209" s="30" t="s">
        <v>0</v>
      </c>
      <c r="D209" s="32">
        <v>1</v>
      </c>
      <c r="E209" s="296">
        <v>0</v>
      </c>
      <c r="F209" s="297"/>
      <c r="G209" s="295"/>
      <c r="H209" s="33">
        <f>PRODUCT(D209:E209)</f>
        <v>0</v>
      </c>
    </row>
    <row r="210" spans="1:17" ht="176.25" customHeight="1">
      <c r="A210" s="80"/>
      <c r="B210" s="81" t="s">
        <v>1</v>
      </c>
      <c r="C210" s="320" t="s">
        <v>895</v>
      </c>
      <c r="D210" s="321"/>
      <c r="E210" s="321"/>
      <c r="F210" s="321"/>
      <c r="G210" s="321"/>
      <c r="H210" s="82"/>
      <c r="M210" s="319"/>
      <c r="N210" s="319"/>
      <c r="O210" s="319"/>
      <c r="P210" s="319"/>
      <c r="Q210" s="319"/>
    </row>
    <row r="211" spans="1:17">
      <c r="A211" s="288">
        <v>19</v>
      </c>
      <c r="B211" s="290" t="s">
        <v>878</v>
      </c>
      <c r="C211" s="30" t="s">
        <v>74</v>
      </c>
      <c r="D211" s="30" t="s">
        <v>75</v>
      </c>
      <c r="E211" s="292" t="s">
        <v>48</v>
      </c>
      <c r="F211" s="293"/>
      <c r="G211" s="294"/>
      <c r="H211" s="31" t="s">
        <v>82</v>
      </c>
    </row>
    <row r="212" spans="1:17">
      <c r="A212" s="289"/>
      <c r="B212" s="291"/>
      <c r="C212" s="30" t="s">
        <v>0</v>
      </c>
      <c r="D212" s="32">
        <v>2</v>
      </c>
      <c r="E212" s="296">
        <v>0</v>
      </c>
      <c r="F212" s="297"/>
      <c r="G212" s="295"/>
      <c r="H212" s="33">
        <f>PRODUCT(D212:E212)</f>
        <v>0</v>
      </c>
    </row>
    <row r="213" spans="1:17" s="9" customFormat="1" ht="4.5" customHeight="1">
      <c r="A213" s="304"/>
      <c r="B213" s="270" t="s">
        <v>1</v>
      </c>
      <c r="H213" s="264"/>
    </row>
    <row r="214" spans="1:17" s="9" customFormat="1">
      <c r="A214" s="304"/>
      <c r="B214" s="271"/>
      <c r="C214" s="302" t="s">
        <v>766</v>
      </c>
      <c r="D214" s="302"/>
      <c r="E214" s="302"/>
      <c r="F214" s="302"/>
      <c r="G214" s="302"/>
      <c r="H214" s="264"/>
    </row>
    <row r="215" spans="1:17" s="9" customFormat="1" ht="30.75" customHeight="1">
      <c r="A215" s="304"/>
      <c r="B215" s="271"/>
      <c r="C215" s="305" t="s">
        <v>775</v>
      </c>
      <c r="D215" s="298"/>
      <c r="E215" s="298"/>
      <c r="F215" s="298"/>
      <c r="G215" s="298"/>
      <c r="H215" s="264"/>
    </row>
    <row r="216" spans="1:17" s="9" customFormat="1" ht="30" customHeight="1">
      <c r="A216" s="304"/>
      <c r="B216" s="271"/>
      <c r="C216" s="305" t="s">
        <v>156</v>
      </c>
      <c r="D216" s="298"/>
      <c r="E216" s="298"/>
      <c r="F216" s="298"/>
      <c r="G216" s="298"/>
      <c r="H216" s="264"/>
    </row>
    <row r="217" spans="1:17" s="9" customFormat="1">
      <c r="A217" s="304"/>
      <c r="B217" s="271"/>
      <c r="C217" s="21" t="s">
        <v>155</v>
      </c>
      <c r="E217" s="23"/>
      <c r="F217" s="23"/>
      <c r="G217" s="23"/>
      <c r="H217" s="264"/>
    </row>
    <row r="218" spans="1:17" s="9" customFormat="1">
      <c r="A218" s="304"/>
      <c r="B218" s="271"/>
      <c r="C218" s="21" t="s">
        <v>157</v>
      </c>
      <c r="E218" s="23"/>
      <c r="F218" s="23"/>
      <c r="G218" s="23"/>
      <c r="H218" s="264"/>
    </row>
    <row r="219" spans="1:17" s="9" customFormat="1" ht="15" customHeight="1">
      <c r="A219" s="304"/>
      <c r="B219" s="271"/>
      <c r="C219" s="83" t="s">
        <v>859</v>
      </c>
      <c r="E219" s="23"/>
      <c r="F219" s="23"/>
      <c r="G219" s="23"/>
      <c r="H219" s="264"/>
    </row>
    <row r="220" spans="1:17" s="9" customFormat="1">
      <c r="A220" s="304"/>
      <c r="B220" s="271"/>
      <c r="C220" s="21" t="s">
        <v>158</v>
      </c>
      <c r="E220" s="23"/>
      <c r="F220" s="23"/>
      <c r="G220" s="23"/>
      <c r="H220" s="264"/>
    </row>
    <row r="221" spans="1:17" s="9" customFormat="1">
      <c r="A221" s="304"/>
      <c r="B221" s="271"/>
      <c r="C221" s="21" t="s">
        <v>159</v>
      </c>
      <c r="E221" s="23"/>
      <c r="F221" s="23"/>
      <c r="G221" s="23"/>
      <c r="H221" s="264"/>
    </row>
    <row r="222" spans="1:17" s="9" customFormat="1" ht="30" customHeight="1">
      <c r="A222" s="304"/>
      <c r="B222" s="271"/>
      <c r="C222" s="305" t="s">
        <v>160</v>
      </c>
      <c r="D222" s="298"/>
      <c r="E222" s="298"/>
      <c r="F222" s="298"/>
      <c r="G222" s="298"/>
      <c r="H222" s="264"/>
    </row>
    <row r="223" spans="1:17" s="9" customFormat="1" ht="21.75" customHeight="1">
      <c r="A223" s="304"/>
      <c r="B223" s="271"/>
      <c r="C223" s="305" t="s">
        <v>161</v>
      </c>
      <c r="D223" s="298"/>
      <c r="E223" s="298"/>
      <c r="F223" s="298"/>
      <c r="G223" s="298"/>
      <c r="H223" s="264"/>
    </row>
    <row r="224" spans="1:17" s="9" customFormat="1" ht="26.25" customHeight="1">
      <c r="A224" s="304"/>
      <c r="B224" s="271"/>
      <c r="C224" s="305" t="s">
        <v>162</v>
      </c>
      <c r="D224" s="298"/>
      <c r="E224" s="298"/>
      <c r="F224" s="298"/>
      <c r="H224" s="264"/>
    </row>
    <row r="225" spans="1:16" s="9" customFormat="1">
      <c r="A225" s="304"/>
      <c r="B225" s="272"/>
      <c r="C225" s="22"/>
      <c r="D225" s="22"/>
      <c r="E225" s="23"/>
      <c r="F225" s="23"/>
      <c r="G225" s="23"/>
      <c r="H225" s="264"/>
    </row>
    <row r="226" spans="1:16">
      <c r="A226" s="288">
        <v>20</v>
      </c>
      <c r="B226" s="290" t="s">
        <v>879</v>
      </c>
      <c r="C226" s="30" t="s">
        <v>74</v>
      </c>
      <c r="D226" s="30" t="s">
        <v>75</v>
      </c>
      <c r="E226" s="292" t="s">
        <v>48</v>
      </c>
      <c r="F226" s="293"/>
      <c r="G226" s="294"/>
      <c r="H226" s="31" t="s">
        <v>82</v>
      </c>
    </row>
    <row r="227" spans="1:16">
      <c r="A227" s="289"/>
      <c r="B227" s="291"/>
      <c r="C227" s="30" t="s">
        <v>0</v>
      </c>
      <c r="D227" s="32">
        <v>4</v>
      </c>
      <c r="E227" s="296">
        <v>0</v>
      </c>
      <c r="F227" s="297"/>
      <c r="G227" s="295"/>
      <c r="H227" s="33">
        <f>PRODUCT(D227:E227)</f>
        <v>0</v>
      </c>
    </row>
    <row r="228" spans="1:16" s="19" customFormat="1" ht="6.75" customHeight="1">
      <c r="A228" s="299"/>
      <c r="B228" s="270" t="s">
        <v>1</v>
      </c>
      <c r="C228" s="316"/>
      <c r="D228" s="317"/>
      <c r="E228" s="317"/>
      <c r="F228" s="317"/>
      <c r="G228" s="318"/>
      <c r="H228" s="264"/>
    </row>
    <row r="229" spans="1:16" s="19" customFormat="1" ht="12.75" customHeight="1">
      <c r="A229" s="300"/>
      <c r="B229" s="271"/>
      <c r="C229" s="302" t="s">
        <v>765</v>
      </c>
      <c r="D229" s="302"/>
      <c r="E229" s="302"/>
      <c r="F229" s="302"/>
      <c r="G229" s="302"/>
      <c r="H229" s="264"/>
      <c r="J229" s="9"/>
      <c r="K229" s="9"/>
      <c r="L229" s="9"/>
      <c r="M229" s="9"/>
      <c r="N229" s="9"/>
      <c r="O229" s="9"/>
      <c r="P229" s="9"/>
    </row>
    <row r="230" spans="1:16" s="19" customFormat="1" ht="12.75" customHeight="1">
      <c r="A230" s="300"/>
      <c r="B230" s="271"/>
      <c r="C230" s="21" t="s">
        <v>647</v>
      </c>
      <c r="D230" s="22"/>
      <c r="E230" s="23"/>
      <c r="F230" s="23"/>
      <c r="G230" s="23"/>
      <c r="H230" s="264"/>
      <c r="J230" s="9"/>
      <c r="K230" s="9"/>
      <c r="L230" s="9"/>
      <c r="M230" s="9"/>
      <c r="N230" s="9"/>
      <c r="O230" s="9"/>
      <c r="P230" s="9"/>
    </row>
    <row r="231" spans="1:16" s="19" customFormat="1" ht="12.75" customHeight="1">
      <c r="A231" s="300"/>
      <c r="B231" s="271"/>
      <c r="C231" s="22"/>
      <c r="D231" s="21" t="s">
        <v>42</v>
      </c>
      <c r="E231" s="23"/>
      <c r="F231" s="23"/>
      <c r="G231" s="23"/>
      <c r="H231" s="264"/>
      <c r="J231" s="9"/>
      <c r="K231" s="9"/>
      <c r="L231" s="9"/>
      <c r="M231" s="9"/>
      <c r="N231" s="9"/>
      <c r="O231" s="9"/>
      <c r="P231" s="9"/>
    </row>
    <row r="232" spans="1:16" s="19" customFormat="1" ht="12.75" customHeight="1">
      <c r="A232" s="300"/>
      <c r="B232" s="271"/>
      <c r="C232" s="22"/>
      <c r="D232" s="21" t="s">
        <v>36</v>
      </c>
      <c r="E232" s="23"/>
      <c r="F232" s="23"/>
      <c r="G232" s="23"/>
      <c r="H232" s="264"/>
    </row>
    <row r="233" spans="1:16" s="19" customFormat="1" ht="12.75" customHeight="1">
      <c r="A233" s="300"/>
      <c r="B233" s="271"/>
      <c r="C233" s="22"/>
      <c r="D233" s="21" t="s">
        <v>648</v>
      </c>
      <c r="E233" s="23"/>
      <c r="F233" s="23"/>
      <c r="G233" s="23"/>
      <c r="H233" s="264"/>
    </row>
    <row r="234" spans="1:16" s="19" customFormat="1" ht="12.75" customHeight="1">
      <c r="A234" s="300"/>
      <c r="B234" s="271"/>
      <c r="C234" s="22"/>
      <c r="D234" s="298" t="s">
        <v>649</v>
      </c>
      <c r="E234" s="298"/>
      <c r="F234" s="298"/>
      <c r="G234" s="298"/>
      <c r="H234" s="264"/>
    </row>
    <row r="235" spans="1:16" s="19" customFormat="1" ht="12.75" customHeight="1">
      <c r="A235" s="300"/>
      <c r="B235" s="271"/>
      <c r="C235" s="22"/>
      <c r="D235" s="298"/>
      <c r="E235" s="298"/>
      <c r="F235" s="298"/>
      <c r="G235" s="298"/>
      <c r="H235" s="264"/>
    </row>
    <row r="236" spans="1:16" s="19" customFormat="1" ht="25.5" customHeight="1">
      <c r="A236" s="300"/>
      <c r="B236" s="271"/>
      <c r="C236" s="22"/>
      <c r="D236" s="298" t="s">
        <v>821</v>
      </c>
      <c r="E236" s="298"/>
      <c r="F236" s="298"/>
      <c r="G236" s="298"/>
      <c r="H236" s="264"/>
    </row>
    <row r="237" spans="1:16" s="19" customFormat="1" ht="15" customHeight="1">
      <c r="A237" s="300"/>
      <c r="B237" s="271"/>
      <c r="C237" s="22"/>
      <c r="D237" s="298" t="s">
        <v>820</v>
      </c>
      <c r="E237" s="298"/>
      <c r="F237" s="298"/>
      <c r="G237" s="313"/>
      <c r="H237" s="264"/>
    </row>
    <row r="238" spans="1:16" s="19" customFormat="1" ht="12.75" customHeight="1">
      <c r="A238" s="300"/>
      <c r="B238" s="271"/>
      <c r="C238" s="22"/>
      <c r="D238" s="21" t="s">
        <v>43</v>
      </c>
      <c r="E238" s="23"/>
      <c r="F238" s="23"/>
      <c r="G238" s="23"/>
      <c r="H238" s="264"/>
    </row>
    <row r="239" spans="1:16" s="19" customFormat="1" ht="29" customHeight="1">
      <c r="A239" s="300"/>
      <c r="B239" s="271"/>
      <c r="C239" s="22"/>
      <c r="D239" s="298" t="s">
        <v>40</v>
      </c>
      <c r="E239" s="298"/>
      <c r="F239" s="298"/>
      <c r="G239" s="298"/>
      <c r="H239" s="264"/>
      <c r="J239" s="9"/>
      <c r="K239" s="9"/>
    </row>
    <row r="240" spans="1:16" s="19" customFormat="1" ht="27" customHeight="1">
      <c r="A240" s="300"/>
      <c r="B240" s="271"/>
      <c r="C240" s="22"/>
      <c r="D240" s="298" t="s">
        <v>142</v>
      </c>
      <c r="E240" s="298"/>
      <c r="F240" s="298"/>
      <c r="G240" s="298"/>
      <c r="H240" s="264"/>
      <c r="J240" s="9"/>
      <c r="K240" s="9"/>
    </row>
    <row r="241" spans="1:11" s="9" customFormat="1" ht="15" customHeight="1">
      <c r="A241" s="301"/>
      <c r="B241" s="272"/>
      <c r="C241" s="24"/>
      <c r="D241" s="84"/>
      <c r="E241" s="303"/>
      <c r="F241" s="303"/>
      <c r="G241" s="303"/>
      <c r="H241" s="264"/>
    </row>
    <row r="242" spans="1:11">
      <c r="A242" s="288">
        <v>21</v>
      </c>
      <c r="B242" s="290" t="s">
        <v>879</v>
      </c>
      <c r="C242" s="30" t="s">
        <v>74</v>
      </c>
      <c r="D242" s="30" t="s">
        <v>75</v>
      </c>
      <c r="E242" s="292" t="s">
        <v>48</v>
      </c>
      <c r="F242" s="293"/>
      <c r="G242" s="294"/>
      <c r="H242" s="31" t="s">
        <v>82</v>
      </c>
    </row>
    <row r="243" spans="1:11">
      <c r="A243" s="289"/>
      <c r="B243" s="291"/>
      <c r="C243" s="30" t="s">
        <v>0</v>
      </c>
      <c r="D243" s="32">
        <v>4</v>
      </c>
      <c r="E243" s="296">
        <v>0</v>
      </c>
      <c r="F243" s="297"/>
      <c r="G243" s="295"/>
      <c r="H243" s="33">
        <f>PRODUCT(D243:E243)</f>
        <v>0</v>
      </c>
    </row>
    <row r="244" spans="1:11" s="19" customFormat="1" ht="4.5" customHeight="1">
      <c r="A244" s="299"/>
      <c r="B244" s="260" t="s">
        <v>1</v>
      </c>
      <c r="C244" s="316"/>
      <c r="D244" s="317"/>
      <c r="E244" s="317"/>
      <c r="F244" s="317"/>
      <c r="G244" s="318"/>
      <c r="H244" s="264"/>
    </row>
    <row r="245" spans="1:11" s="19" customFormat="1" ht="15" customHeight="1">
      <c r="A245" s="300"/>
      <c r="B245" s="260"/>
      <c r="C245" s="302" t="s">
        <v>765</v>
      </c>
      <c r="D245" s="302"/>
      <c r="E245" s="302"/>
      <c r="F245" s="302"/>
      <c r="G245" s="302"/>
      <c r="H245" s="264"/>
    </row>
    <row r="246" spans="1:11" s="19" customFormat="1" ht="15" customHeight="1">
      <c r="A246" s="300"/>
      <c r="B246" s="260"/>
      <c r="C246" s="21" t="s">
        <v>37</v>
      </c>
      <c r="D246" s="22"/>
      <c r="E246" s="23"/>
      <c r="F246" s="23"/>
      <c r="G246" s="23"/>
      <c r="H246" s="264"/>
    </row>
    <row r="247" spans="1:11" s="19" customFormat="1" ht="15" customHeight="1">
      <c r="A247" s="300"/>
      <c r="B247" s="260"/>
      <c r="C247" s="22"/>
      <c r="D247" s="21" t="s">
        <v>41</v>
      </c>
      <c r="E247" s="23"/>
      <c r="F247" s="23"/>
      <c r="G247" s="23"/>
      <c r="H247" s="264"/>
    </row>
    <row r="248" spans="1:11" s="19" customFormat="1" ht="15" customHeight="1">
      <c r="A248" s="300"/>
      <c r="B248" s="260"/>
      <c r="C248" s="22"/>
      <c r="D248" s="21" t="s">
        <v>38</v>
      </c>
      <c r="E248" s="23"/>
      <c r="F248" s="23"/>
      <c r="G248" s="23"/>
      <c r="H248" s="264"/>
    </row>
    <row r="249" spans="1:11" s="19" customFormat="1" ht="15" customHeight="1">
      <c r="A249" s="300"/>
      <c r="B249" s="260"/>
      <c r="C249" s="22"/>
      <c r="D249" s="21" t="s">
        <v>648</v>
      </c>
      <c r="E249" s="23"/>
      <c r="F249" s="23"/>
      <c r="G249" s="23"/>
      <c r="H249" s="264"/>
    </row>
    <row r="250" spans="1:11" s="19" customFormat="1" ht="15" customHeight="1">
      <c r="A250" s="300"/>
      <c r="B250" s="260"/>
      <c r="C250" s="22"/>
      <c r="D250" s="298" t="s">
        <v>649</v>
      </c>
      <c r="E250" s="298"/>
      <c r="F250" s="298"/>
      <c r="G250" s="298"/>
      <c r="H250" s="264"/>
    </row>
    <row r="251" spans="1:11" s="19" customFormat="1" ht="15" customHeight="1">
      <c r="A251" s="300"/>
      <c r="B251" s="260"/>
      <c r="C251" s="22"/>
      <c r="D251" s="298"/>
      <c r="E251" s="298"/>
      <c r="F251" s="298"/>
      <c r="G251" s="298"/>
      <c r="H251" s="264"/>
    </row>
    <row r="252" spans="1:11" s="19" customFormat="1" ht="29.25" customHeight="1">
      <c r="A252" s="300"/>
      <c r="B252" s="260"/>
      <c r="C252" s="22"/>
      <c r="D252" s="314" t="s">
        <v>822</v>
      </c>
      <c r="E252" s="314"/>
      <c r="F252" s="314"/>
      <c r="G252" s="314"/>
      <c r="H252" s="264"/>
    </row>
    <row r="253" spans="1:11" s="19" customFormat="1" ht="15" customHeight="1">
      <c r="A253" s="300"/>
      <c r="B253" s="260"/>
      <c r="C253" s="22"/>
      <c r="D253" s="298" t="s">
        <v>820</v>
      </c>
      <c r="E253" s="298"/>
      <c r="F253" s="298"/>
      <c r="G253" s="313"/>
      <c r="H253" s="264"/>
    </row>
    <row r="254" spans="1:11" s="19" customFormat="1" ht="15" customHeight="1">
      <c r="A254" s="300"/>
      <c r="B254" s="260"/>
      <c r="C254" s="22"/>
      <c r="D254" s="21" t="s">
        <v>43</v>
      </c>
      <c r="E254" s="23"/>
      <c r="F254" s="23"/>
      <c r="G254" s="23"/>
      <c r="H254" s="264"/>
    </row>
    <row r="255" spans="1:11" s="19" customFormat="1" ht="29" customHeight="1">
      <c r="A255" s="300"/>
      <c r="B255" s="260"/>
      <c r="C255" s="22"/>
      <c r="D255" s="298" t="s">
        <v>40</v>
      </c>
      <c r="E255" s="298"/>
      <c r="F255" s="298"/>
      <c r="G255" s="298"/>
      <c r="H255" s="264"/>
      <c r="J255" s="9"/>
      <c r="K255" s="9"/>
    </row>
    <row r="256" spans="1:11" s="19" customFormat="1">
      <c r="A256" s="300"/>
      <c r="B256" s="260"/>
      <c r="C256" s="22"/>
      <c r="D256" s="21" t="s">
        <v>816</v>
      </c>
      <c r="E256" s="23"/>
      <c r="F256" s="23"/>
      <c r="G256" s="23"/>
      <c r="H256" s="264"/>
      <c r="J256" s="9"/>
      <c r="K256" s="9"/>
    </row>
    <row r="257" spans="1:8" s="9" customFormat="1" ht="32" customHeight="1">
      <c r="A257" s="300"/>
      <c r="B257" s="260"/>
      <c r="C257" s="22"/>
      <c r="D257" s="298" t="s">
        <v>819</v>
      </c>
      <c r="E257" s="298"/>
      <c r="F257" s="298"/>
      <c r="G257" s="298"/>
      <c r="H257" s="264"/>
    </row>
    <row r="258" spans="1:8" s="9" customFormat="1" ht="15" customHeight="1">
      <c r="A258" s="301"/>
      <c r="B258" s="260"/>
      <c r="C258" s="25"/>
      <c r="D258" s="85"/>
      <c r="E258" s="85"/>
      <c r="F258" s="85"/>
      <c r="G258" s="86"/>
      <c r="H258" s="264"/>
    </row>
    <row r="259" spans="1:8">
      <c r="A259" s="288">
        <v>22</v>
      </c>
      <c r="B259" s="290" t="s">
        <v>879</v>
      </c>
      <c r="C259" s="30" t="s">
        <v>74</v>
      </c>
      <c r="D259" s="30" t="s">
        <v>75</v>
      </c>
      <c r="E259" s="292" t="s">
        <v>48</v>
      </c>
      <c r="F259" s="293"/>
      <c r="G259" s="294"/>
      <c r="H259" s="31" t="s">
        <v>82</v>
      </c>
    </row>
    <row r="260" spans="1:8">
      <c r="A260" s="289"/>
      <c r="B260" s="291"/>
      <c r="C260" s="30" t="s">
        <v>0</v>
      </c>
      <c r="D260" s="32">
        <v>4</v>
      </c>
      <c r="E260" s="296">
        <v>0</v>
      </c>
      <c r="F260" s="297"/>
      <c r="G260" s="295"/>
      <c r="H260" s="33">
        <f>PRODUCT(D260:E260)</f>
        <v>0</v>
      </c>
    </row>
    <row r="261" spans="1:8" s="19" customFormat="1" ht="5.25" customHeight="1">
      <c r="A261" s="304"/>
      <c r="B261" s="299" t="s">
        <v>1</v>
      </c>
      <c r="C261" s="87"/>
      <c r="D261" s="87"/>
      <c r="E261" s="87"/>
      <c r="F261" s="87"/>
      <c r="G261" s="87"/>
      <c r="H261" s="309"/>
    </row>
    <row r="262" spans="1:8" s="19" customFormat="1" ht="15" customHeight="1">
      <c r="A262" s="304"/>
      <c r="B262" s="300"/>
      <c r="C262" s="88" t="s">
        <v>817</v>
      </c>
      <c r="D262" s="89"/>
      <c r="E262" s="90"/>
      <c r="F262" s="90"/>
      <c r="G262" s="90"/>
      <c r="H262" s="309"/>
    </row>
    <row r="263" spans="1:8" s="19" customFormat="1" ht="15" customHeight="1">
      <c r="A263" s="304"/>
      <c r="B263" s="300"/>
      <c r="C263" s="89"/>
      <c r="D263" s="88" t="s">
        <v>818</v>
      </c>
      <c r="E263" s="90"/>
      <c r="F263" s="90"/>
      <c r="G263" s="90"/>
      <c r="H263" s="309"/>
    </row>
    <row r="264" spans="1:8" s="19" customFormat="1" ht="27" customHeight="1">
      <c r="A264" s="304"/>
      <c r="B264" s="300"/>
      <c r="C264" s="89"/>
      <c r="D264" s="315" t="s">
        <v>823</v>
      </c>
      <c r="E264" s="315"/>
      <c r="F264" s="315"/>
      <c r="G264" s="313"/>
      <c r="H264" s="309"/>
    </row>
    <row r="265" spans="1:8" s="19" customFormat="1" ht="15" customHeight="1">
      <c r="A265" s="304"/>
      <c r="B265" s="300"/>
      <c r="C265" s="22"/>
      <c r="D265" s="298" t="s">
        <v>820</v>
      </c>
      <c r="E265" s="298"/>
      <c r="F265" s="298"/>
      <c r="G265" s="313"/>
      <c r="H265" s="309"/>
    </row>
    <row r="266" spans="1:8" s="19" customFormat="1" ht="15" customHeight="1">
      <c r="A266" s="304"/>
      <c r="B266" s="300"/>
      <c r="C266" s="89"/>
      <c r="D266" s="88" t="s">
        <v>39</v>
      </c>
      <c r="E266" s="90"/>
      <c r="F266" s="90"/>
      <c r="G266" s="90"/>
      <c r="H266" s="309"/>
    </row>
    <row r="267" spans="1:8" s="19" customFormat="1" ht="26" customHeight="1">
      <c r="A267" s="304"/>
      <c r="B267" s="300"/>
      <c r="C267" s="89"/>
      <c r="D267" s="315" t="s">
        <v>40</v>
      </c>
      <c r="E267" s="315"/>
      <c r="F267" s="315"/>
      <c r="G267" s="315"/>
      <c r="H267" s="309"/>
    </row>
    <row r="268" spans="1:8" s="19" customFormat="1" ht="15" customHeight="1">
      <c r="A268" s="304"/>
      <c r="B268" s="300"/>
      <c r="C268" s="89"/>
      <c r="D268" s="88" t="s">
        <v>271</v>
      </c>
      <c r="E268" s="90"/>
      <c r="F268" s="90"/>
      <c r="G268" s="90"/>
      <c r="H268" s="309"/>
    </row>
    <row r="269" spans="1:8" s="19" customFormat="1" ht="15" customHeight="1">
      <c r="A269" s="304"/>
      <c r="B269" s="301"/>
      <c r="C269" s="24"/>
      <c r="D269" s="25"/>
      <c r="E269" s="26"/>
      <c r="F269" s="26"/>
      <c r="G269" s="26"/>
      <c r="H269" s="309"/>
    </row>
    <row r="270" spans="1:8">
      <c r="A270" s="288">
        <v>23</v>
      </c>
      <c r="B270" s="290" t="s">
        <v>880</v>
      </c>
      <c r="C270" s="30" t="s">
        <v>74</v>
      </c>
      <c r="D270" s="30" t="s">
        <v>75</v>
      </c>
      <c r="E270" s="292" t="s">
        <v>48</v>
      </c>
      <c r="F270" s="293"/>
      <c r="G270" s="294"/>
      <c r="H270" s="31" t="s">
        <v>82</v>
      </c>
    </row>
    <row r="271" spans="1:8">
      <c r="A271" s="289"/>
      <c r="B271" s="291"/>
      <c r="C271" s="30" t="s">
        <v>0</v>
      </c>
      <c r="D271" s="32">
        <v>1</v>
      </c>
      <c r="E271" s="296">
        <v>0</v>
      </c>
      <c r="F271" s="297"/>
      <c r="G271" s="295"/>
      <c r="H271" s="33">
        <f>PRODUCT(D271:E271)</f>
        <v>0</v>
      </c>
    </row>
    <row r="272" spans="1:8" s="19" customFormat="1" ht="7.5" customHeight="1">
      <c r="A272" s="299"/>
      <c r="B272" s="299" t="s">
        <v>1</v>
      </c>
      <c r="H272" s="306"/>
    </row>
    <row r="273" spans="1:10" s="19" customFormat="1" ht="15" customHeight="1">
      <c r="A273" s="300"/>
      <c r="B273" s="300"/>
      <c r="C273" s="312" t="s">
        <v>235</v>
      </c>
      <c r="D273" s="312"/>
      <c r="E273" s="312"/>
      <c r="F273" s="312"/>
      <c r="G273" s="312"/>
      <c r="H273" s="307"/>
    </row>
    <row r="274" spans="1:10" s="9" customFormat="1">
      <c r="A274" s="300"/>
      <c r="B274" s="300"/>
      <c r="C274" s="21" t="s">
        <v>236</v>
      </c>
      <c r="D274" s="22"/>
      <c r="E274" s="23"/>
      <c r="F274" s="23"/>
      <c r="G274" s="23"/>
      <c r="H274" s="307"/>
    </row>
    <row r="275" spans="1:10" s="9" customFormat="1">
      <c r="A275" s="300"/>
      <c r="B275" s="300"/>
      <c r="C275" s="22"/>
      <c r="D275" s="21" t="s">
        <v>45</v>
      </c>
      <c r="E275" s="23"/>
      <c r="F275" s="23"/>
      <c r="G275" s="23"/>
      <c r="H275" s="307"/>
    </row>
    <row r="276" spans="1:10" s="9" customFormat="1" ht="44" customHeight="1">
      <c r="A276" s="300"/>
      <c r="B276" s="300"/>
      <c r="C276" s="22"/>
      <c r="D276" s="21"/>
      <c r="E276" s="310" t="s">
        <v>230</v>
      </c>
      <c r="F276" s="310"/>
      <c r="G276" s="310"/>
      <c r="H276" s="307"/>
    </row>
    <row r="277" spans="1:10" s="9" customFormat="1">
      <c r="A277" s="300"/>
      <c r="B277" s="300"/>
      <c r="C277" s="22"/>
      <c r="D277" s="21"/>
      <c r="E277" s="91" t="s">
        <v>234</v>
      </c>
      <c r="F277" s="23"/>
      <c r="G277" s="23"/>
      <c r="H277" s="307"/>
    </row>
    <row r="278" spans="1:10" s="9" customFormat="1" ht="14.5" customHeight="1">
      <c r="A278" s="300"/>
      <c r="B278" s="300"/>
      <c r="C278" s="22"/>
      <c r="D278" s="92"/>
      <c r="E278" s="91" t="s">
        <v>231</v>
      </c>
      <c r="F278" s="92"/>
      <c r="G278" s="92"/>
      <c r="H278" s="307"/>
    </row>
    <row r="279" spans="1:10" s="9" customFormat="1" ht="13.5" customHeight="1">
      <c r="A279" s="300"/>
      <c r="B279" s="300"/>
      <c r="C279" s="22"/>
      <c r="D279" s="21"/>
      <c r="E279" s="311" t="s">
        <v>811</v>
      </c>
      <c r="F279" s="311"/>
      <c r="G279" s="311"/>
      <c r="H279" s="307"/>
      <c r="I279" s="93"/>
    </row>
    <row r="280" spans="1:10" s="9" customFormat="1" ht="38.25" customHeight="1">
      <c r="A280" s="300"/>
      <c r="B280" s="300"/>
      <c r="C280" s="22"/>
      <c r="D280" s="21"/>
      <c r="E280" s="310" t="s">
        <v>46</v>
      </c>
      <c r="F280" s="310"/>
      <c r="G280" s="310"/>
      <c r="H280" s="307"/>
      <c r="I280" s="93"/>
    </row>
    <row r="281" spans="1:10" s="9" customFormat="1" ht="30.75" customHeight="1">
      <c r="A281" s="300"/>
      <c r="B281" s="300"/>
      <c r="C281" s="22"/>
      <c r="D281" s="21"/>
      <c r="E281" s="310" t="s">
        <v>232</v>
      </c>
      <c r="F281" s="310"/>
      <c r="G281" s="310"/>
      <c r="H281" s="307"/>
      <c r="I281" s="93"/>
    </row>
    <row r="282" spans="1:10" s="9" customFormat="1" ht="25.5" customHeight="1">
      <c r="A282" s="300"/>
      <c r="B282" s="300"/>
      <c r="C282" s="22"/>
      <c r="D282" s="21"/>
      <c r="E282" s="310" t="s">
        <v>237</v>
      </c>
      <c r="F282" s="310"/>
      <c r="G282" s="310"/>
      <c r="H282" s="307"/>
      <c r="I282" s="93"/>
    </row>
    <row r="283" spans="1:10" s="9" customFormat="1" ht="30.75" customHeight="1">
      <c r="A283" s="300"/>
      <c r="B283" s="300"/>
      <c r="C283" s="22"/>
      <c r="D283" s="298" t="s">
        <v>233</v>
      </c>
      <c r="E283" s="298"/>
      <c r="F283" s="298"/>
      <c r="G283" s="298"/>
      <c r="H283" s="307"/>
    </row>
    <row r="284" spans="1:10" s="9" customFormat="1" ht="14.25" hidden="1" customHeight="1">
      <c r="A284" s="301"/>
      <c r="B284" s="301"/>
      <c r="C284" s="24"/>
      <c r="D284" s="85"/>
      <c r="E284" s="85"/>
      <c r="F284" s="85"/>
      <c r="G284" s="94"/>
      <c r="H284" s="308"/>
    </row>
    <row r="285" spans="1:10" ht="13">
      <c r="A285" s="334"/>
      <c r="B285" s="334"/>
      <c r="C285" s="333" t="s">
        <v>4</v>
      </c>
      <c r="D285" s="333"/>
      <c r="E285" s="333"/>
      <c r="F285" s="333"/>
      <c r="G285" s="333"/>
      <c r="H285" s="27">
        <f>SUM(H1:H271)</f>
        <v>0</v>
      </c>
      <c r="J285" s="46"/>
    </row>
    <row r="286" spans="1:10" ht="13">
      <c r="A286" s="334"/>
      <c r="B286" s="334"/>
      <c r="C286" s="333" t="s">
        <v>5</v>
      </c>
      <c r="D286" s="333"/>
      <c r="E286" s="333"/>
      <c r="F286" s="333"/>
      <c r="G286" s="333"/>
      <c r="H286" s="27">
        <f>SUM(H287-H285)</f>
        <v>0</v>
      </c>
      <c r="J286" s="46"/>
    </row>
    <row r="287" spans="1:10" ht="13">
      <c r="A287" s="334"/>
      <c r="B287" s="334"/>
      <c r="C287" s="333" t="s">
        <v>6</v>
      </c>
      <c r="D287" s="333"/>
      <c r="E287" s="333"/>
      <c r="F287" s="333"/>
      <c r="G287" s="333"/>
      <c r="H287" s="27">
        <f>PRODUCT(H285*1.25)</f>
        <v>0</v>
      </c>
    </row>
  </sheetData>
  <mergeCells count="236">
    <mergeCell ref="D23:G23"/>
    <mergeCell ref="D24:G24"/>
    <mergeCell ref="A19:A30"/>
    <mergeCell ref="B19:B30"/>
    <mergeCell ref="D27:G27"/>
    <mergeCell ref="D8:G8"/>
    <mergeCell ref="D11:G11"/>
    <mergeCell ref="D12:G12"/>
    <mergeCell ref="D9:G9"/>
    <mergeCell ref="A17:A18"/>
    <mergeCell ref="B17:B18"/>
    <mergeCell ref="E17:F17"/>
    <mergeCell ref="G17:G18"/>
    <mergeCell ref="E18:F18"/>
    <mergeCell ref="D19:E19"/>
    <mergeCell ref="D20:G20"/>
    <mergeCell ref="D21:G21"/>
    <mergeCell ref="D22:G22"/>
    <mergeCell ref="D25:G25"/>
    <mergeCell ref="D26:G26"/>
    <mergeCell ref="D28:G28"/>
    <mergeCell ref="D15:G15"/>
    <mergeCell ref="D29:G29"/>
    <mergeCell ref="E4:F4"/>
    <mergeCell ref="G4:G5"/>
    <mergeCell ref="E5:F5"/>
    <mergeCell ref="B6:B16"/>
    <mergeCell ref="D6:E6"/>
    <mergeCell ref="D7:G7"/>
    <mergeCell ref="D16:G16"/>
    <mergeCell ref="D10:G10"/>
    <mergeCell ref="D13:G13"/>
    <mergeCell ref="D14:G14"/>
    <mergeCell ref="B3:H3"/>
    <mergeCell ref="G31:G32"/>
    <mergeCell ref="G51:G52"/>
    <mergeCell ref="B107:B116"/>
    <mergeCell ref="C108:D108"/>
    <mergeCell ref="B119:B124"/>
    <mergeCell ref="A119:A124"/>
    <mergeCell ref="D50:G50"/>
    <mergeCell ref="B54:B62"/>
    <mergeCell ref="E31:F31"/>
    <mergeCell ref="E32:F32"/>
    <mergeCell ref="E51:F51"/>
    <mergeCell ref="B51:B52"/>
    <mergeCell ref="A51:A52"/>
    <mergeCell ref="B31:B32"/>
    <mergeCell ref="A31:A32"/>
    <mergeCell ref="B33:B50"/>
    <mergeCell ref="D36:E36"/>
    <mergeCell ref="E52:F52"/>
    <mergeCell ref="E45:G45"/>
    <mergeCell ref="E46:G46"/>
    <mergeCell ref="D47:G47"/>
    <mergeCell ref="A4:A5"/>
    <mergeCell ref="B4:B5"/>
    <mergeCell ref="C285:G285"/>
    <mergeCell ref="C286:G286"/>
    <mergeCell ref="C287:G287"/>
    <mergeCell ref="A285:B287"/>
    <mergeCell ref="E125:F125"/>
    <mergeCell ref="G125:G126"/>
    <mergeCell ref="E126:F126"/>
    <mergeCell ref="B136:B142"/>
    <mergeCell ref="A143:A144"/>
    <mergeCell ref="B143:B144"/>
    <mergeCell ref="E143:F143"/>
    <mergeCell ref="G143:G144"/>
    <mergeCell ref="B145:B151"/>
    <mergeCell ref="A152:A153"/>
    <mergeCell ref="B152:B153"/>
    <mergeCell ref="E152:F152"/>
    <mergeCell ref="G152:G153"/>
    <mergeCell ref="E153:F153"/>
    <mergeCell ref="E144:F144"/>
    <mergeCell ref="B127:B133"/>
    <mergeCell ref="A134:A135"/>
    <mergeCell ref="B134:B135"/>
    <mergeCell ref="E134:F134"/>
    <mergeCell ref="G134:G135"/>
    <mergeCell ref="B170:B171"/>
    <mergeCell ref="B154:B160"/>
    <mergeCell ref="A161:A162"/>
    <mergeCell ref="B161:B162"/>
    <mergeCell ref="E161:F161"/>
    <mergeCell ref="G161:G162"/>
    <mergeCell ref="E162:F162"/>
    <mergeCell ref="E135:F135"/>
    <mergeCell ref="G79:G80"/>
    <mergeCell ref="E80:F80"/>
    <mergeCell ref="B117:B118"/>
    <mergeCell ref="A117:A118"/>
    <mergeCell ref="E117:F117"/>
    <mergeCell ref="G117:G118"/>
    <mergeCell ref="D111:G113"/>
    <mergeCell ref="E49:G49"/>
    <mergeCell ref="A201:A207"/>
    <mergeCell ref="B201:B207"/>
    <mergeCell ref="A125:A126"/>
    <mergeCell ref="B125:B126"/>
    <mergeCell ref="A192:A198"/>
    <mergeCell ref="B192:B198"/>
    <mergeCell ref="A199:A200"/>
    <mergeCell ref="B199:B200"/>
    <mergeCell ref="E199:F199"/>
    <mergeCell ref="E180:F180"/>
    <mergeCell ref="A181:A189"/>
    <mergeCell ref="B181:B189"/>
    <mergeCell ref="A190:A191"/>
    <mergeCell ref="B190:B191"/>
    <mergeCell ref="E190:F190"/>
    <mergeCell ref="E191:F191"/>
    <mergeCell ref="A172:A178"/>
    <mergeCell ref="B172:B178"/>
    <mergeCell ref="A179:A180"/>
    <mergeCell ref="B179:B180"/>
    <mergeCell ref="E179:F179"/>
    <mergeCell ref="B163:B169"/>
    <mergeCell ref="A170:A171"/>
    <mergeCell ref="G199:G200"/>
    <mergeCell ref="E200:F200"/>
    <mergeCell ref="G179:G180"/>
    <mergeCell ref="G190:G191"/>
    <mergeCell ref="E170:F170"/>
    <mergeCell ref="G170:G171"/>
    <mergeCell ref="E171:F171"/>
    <mergeCell ref="E63:F63"/>
    <mergeCell ref="G63:G64"/>
    <mergeCell ref="E64:F64"/>
    <mergeCell ref="D75:G75"/>
    <mergeCell ref="D76:G76"/>
    <mergeCell ref="D77:G77"/>
    <mergeCell ref="D35:G35"/>
    <mergeCell ref="E42:G42"/>
    <mergeCell ref="E118:F118"/>
    <mergeCell ref="A63:A64"/>
    <mergeCell ref="C82:H82"/>
    <mergeCell ref="B81:B104"/>
    <mergeCell ref="A79:A80"/>
    <mergeCell ref="B79:B80"/>
    <mergeCell ref="C86:H86"/>
    <mergeCell ref="B105:B106"/>
    <mergeCell ref="A105:A106"/>
    <mergeCell ref="E105:F105"/>
    <mergeCell ref="G105:G106"/>
    <mergeCell ref="E106:F106"/>
    <mergeCell ref="B63:B64"/>
    <mergeCell ref="E79:F79"/>
    <mergeCell ref="D71:G72"/>
    <mergeCell ref="D67:G67"/>
    <mergeCell ref="D73:G74"/>
    <mergeCell ref="D37:G37"/>
    <mergeCell ref="D38:G38"/>
    <mergeCell ref="D39:G40"/>
    <mergeCell ref="E43:G44"/>
    <mergeCell ref="E48:G48"/>
    <mergeCell ref="C223:G223"/>
    <mergeCell ref="C215:G215"/>
    <mergeCell ref="C216:G216"/>
    <mergeCell ref="A208:A209"/>
    <mergeCell ref="B208:B209"/>
    <mergeCell ref="E208:F208"/>
    <mergeCell ref="G208:G209"/>
    <mergeCell ref="E209:F209"/>
    <mergeCell ref="M210:Q210"/>
    <mergeCell ref="C210:G210"/>
    <mergeCell ref="H213:H225"/>
    <mergeCell ref="C245:G245"/>
    <mergeCell ref="D250:G251"/>
    <mergeCell ref="D252:G252"/>
    <mergeCell ref="D267:G267"/>
    <mergeCell ref="D264:G264"/>
    <mergeCell ref="H228:H241"/>
    <mergeCell ref="A242:A243"/>
    <mergeCell ref="B242:B243"/>
    <mergeCell ref="E242:F242"/>
    <mergeCell ref="G242:G243"/>
    <mergeCell ref="E243:F243"/>
    <mergeCell ref="D255:G255"/>
    <mergeCell ref="D257:G257"/>
    <mergeCell ref="A244:A258"/>
    <mergeCell ref="B244:B258"/>
    <mergeCell ref="H244:H258"/>
    <mergeCell ref="C244:G244"/>
    <mergeCell ref="D237:G237"/>
    <mergeCell ref="D253:G253"/>
    <mergeCell ref="C228:G228"/>
    <mergeCell ref="H272:H284"/>
    <mergeCell ref="A259:A260"/>
    <mergeCell ref="B259:B260"/>
    <mergeCell ref="E259:F259"/>
    <mergeCell ref="G259:G260"/>
    <mergeCell ref="E260:F260"/>
    <mergeCell ref="A261:A269"/>
    <mergeCell ref="B261:B269"/>
    <mergeCell ref="H261:H269"/>
    <mergeCell ref="A270:A271"/>
    <mergeCell ref="B270:B271"/>
    <mergeCell ref="E270:F270"/>
    <mergeCell ref="G270:G271"/>
    <mergeCell ref="E271:F271"/>
    <mergeCell ref="A272:A284"/>
    <mergeCell ref="B272:B284"/>
    <mergeCell ref="E280:G280"/>
    <mergeCell ref="E281:G281"/>
    <mergeCell ref="D283:G283"/>
    <mergeCell ref="E279:G279"/>
    <mergeCell ref="C273:G273"/>
    <mergeCell ref="E276:G276"/>
    <mergeCell ref="E282:G282"/>
    <mergeCell ref="D265:G265"/>
    <mergeCell ref="A1:H1"/>
    <mergeCell ref="A226:A227"/>
    <mergeCell ref="B226:B227"/>
    <mergeCell ref="E226:F226"/>
    <mergeCell ref="G226:G227"/>
    <mergeCell ref="E227:F227"/>
    <mergeCell ref="D239:G239"/>
    <mergeCell ref="D240:G240"/>
    <mergeCell ref="B228:B241"/>
    <mergeCell ref="A228:A241"/>
    <mergeCell ref="C229:G229"/>
    <mergeCell ref="E241:G241"/>
    <mergeCell ref="D234:G235"/>
    <mergeCell ref="D236:G236"/>
    <mergeCell ref="C214:G214"/>
    <mergeCell ref="A211:A212"/>
    <mergeCell ref="B211:B212"/>
    <mergeCell ref="E211:F211"/>
    <mergeCell ref="G211:G212"/>
    <mergeCell ref="E212:F212"/>
    <mergeCell ref="B213:B225"/>
    <mergeCell ref="A213:A225"/>
    <mergeCell ref="C222:G222"/>
    <mergeCell ref="C224:F224"/>
  </mergeCells>
  <pageMargins left="0.70866141732283472" right="0.70866141732283472" top="0.74803149606299213" bottom="0.74803149606299213" header="0.31496062992125984" footer="0.31496062992125984"/>
  <pageSetup paperSize="9" scale="97" fitToHeight="0" orientation="portrait" horizontalDpi="4294967293" verticalDpi="4294967293"/>
  <rowBreaks count="1" manualBreakCount="1">
    <brk id="151"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130"/>
  <sheetViews>
    <sheetView workbookViewId="0">
      <selection activeCell="B2" sqref="B2"/>
    </sheetView>
  </sheetViews>
  <sheetFormatPr baseColWidth="10" defaultColWidth="9.1640625" defaultRowHeight="12" x14ac:dyDescent="0"/>
  <cols>
    <col min="1" max="1" width="9.1640625" style="7"/>
    <col min="2" max="2" width="20.33203125" style="7" customWidth="1"/>
    <col min="3" max="3" width="9.1640625" style="7"/>
    <col min="4" max="4" width="9.1640625" style="7" customWidth="1"/>
    <col min="5" max="6" width="9.5" style="7" customWidth="1"/>
    <col min="7" max="7" width="9.1640625" style="7"/>
    <col min="8" max="8" width="13.1640625" style="7" customWidth="1"/>
    <col min="9" max="16384" width="9.1640625" style="7"/>
  </cols>
  <sheetData>
    <row r="1" spans="1:10">
      <c r="A1" s="49"/>
      <c r="B1" s="357" t="s">
        <v>866</v>
      </c>
      <c r="C1" s="357"/>
      <c r="D1" s="357"/>
      <c r="E1" s="357"/>
      <c r="F1" s="357"/>
      <c r="G1" s="357"/>
      <c r="H1" s="357"/>
    </row>
    <row r="2" spans="1:10">
      <c r="A2" s="49"/>
      <c r="B2" s="39"/>
      <c r="C2" s="39"/>
      <c r="D2" s="39"/>
      <c r="E2" s="39"/>
      <c r="F2" s="39"/>
      <c r="G2" s="39"/>
      <c r="H2" s="39"/>
    </row>
    <row r="3" spans="1:10" ht="24">
      <c r="A3" s="324">
        <v>1</v>
      </c>
      <c r="B3" s="290" t="s">
        <v>54</v>
      </c>
      <c r="C3" s="30" t="s">
        <v>74</v>
      </c>
      <c r="D3" s="30" t="s">
        <v>75</v>
      </c>
      <c r="E3" s="292" t="s">
        <v>48</v>
      </c>
      <c r="F3" s="293"/>
      <c r="G3" s="96"/>
      <c r="H3" s="31" t="s">
        <v>134</v>
      </c>
    </row>
    <row r="4" spans="1:10">
      <c r="A4" s="324"/>
      <c r="B4" s="291"/>
      <c r="C4" s="30" t="s">
        <v>0</v>
      </c>
      <c r="D4" s="32">
        <v>1</v>
      </c>
      <c r="E4" s="296">
        <v>0</v>
      </c>
      <c r="F4" s="297"/>
      <c r="G4" s="97"/>
      <c r="H4" s="33">
        <f>PRODUCT(D4:E4)</f>
        <v>0</v>
      </c>
    </row>
    <row r="5" spans="1:10" ht="5.25" customHeight="1">
      <c r="A5" s="47"/>
      <c r="B5" s="290" t="s">
        <v>1</v>
      </c>
      <c r="C5" s="35"/>
      <c r="D5" s="35"/>
      <c r="E5" s="72"/>
      <c r="F5" s="72"/>
      <c r="G5" s="72"/>
      <c r="H5" s="73"/>
    </row>
    <row r="6" spans="1:10" ht="27" customHeight="1">
      <c r="A6" s="47"/>
      <c r="B6" s="330"/>
      <c r="C6" s="43"/>
      <c r="D6" s="322" t="s">
        <v>51</v>
      </c>
      <c r="E6" s="322"/>
      <c r="F6" s="322"/>
      <c r="G6" s="322"/>
      <c r="H6" s="356"/>
    </row>
    <row r="7" spans="1:10" ht="12.75" customHeight="1">
      <c r="A7" s="47"/>
      <c r="B7" s="330"/>
      <c r="C7" s="43"/>
      <c r="D7" s="43" t="s">
        <v>59</v>
      </c>
      <c r="E7" s="72"/>
      <c r="F7" s="72"/>
      <c r="G7" s="72"/>
      <c r="H7" s="74"/>
    </row>
    <row r="8" spans="1:10" ht="28.5" customHeight="1">
      <c r="A8" s="47"/>
      <c r="B8" s="330"/>
      <c r="C8" s="35"/>
      <c r="D8" s="322" t="s">
        <v>49</v>
      </c>
      <c r="E8" s="322"/>
      <c r="F8" s="322"/>
      <c r="G8" s="322"/>
      <c r="H8" s="356"/>
    </row>
    <row r="9" spans="1:10" ht="24" customHeight="1">
      <c r="A9" s="47"/>
      <c r="B9" s="330"/>
      <c r="C9" s="35"/>
      <c r="D9" s="322" t="s">
        <v>60</v>
      </c>
      <c r="E9" s="322"/>
      <c r="F9" s="322"/>
      <c r="G9" s="322"/>
      <c r="H9" s="356"/>
    </row>
    <row r="10" spans="1:10" ht="42.75" customHeight="1">
      <c r="A10" s="47"/>
      <c r="B10" s="330"/>
      <c r="C10" s="35"/>
      <c r="D10" s="322"/>
      <c r="E10" s="322"/>
      <c r="F10" s="322"/>
      <c r="G10" s="322"/>
      <c r="H10" s="356"/>
      <c r="J10" s="98"/>
    </row>
    <row r="11" spans="1:10" ht="15.75" customHeight="1">
      <c r="A11" s="47"/>
      <c r="B11" s="330"/>
      <c r="C11" s="35"/>
      <c r="D11" s="43" t="s">
        <v>50</v>
      </c>
      <c r="E11" s="72"/>
      <c r="F11" s="72"/>
      <c r="G11" s="72"/>
      <c r="H11" s="74"/>
      <c r="J11" s="98"/>
    </row>
    <row r="12" spans="1:10">
      <c r="A12" s="47"/>
      <c r="B12" s="330"/>
      <c r="C12" s="35"/>
      <c r="D12" s="43" t="s">
        <v>52</v>
      </c>
      <c r="E12" s="72"/>
      <c r="F12" s="72"/>
      <c r="G12" s="72"/>
      <c r="H12" s="74"/>
    </row>
    <row r="13" spans="1:10">
      <c r="A13" s="47"/>
      <c r="B13" s="291"/>
      <c r="C13" s="99"/>
      <c r="D13" s="100"/>
      <c r="E13" s="101"/>
      <c r="F13" s="101"/>
      <c r="G13" s="101"/>
      <c r="H13" s="102"/>
    </row>
    <row r="14" spans="1:10" ht="24">
      <c r="A14" s="324">
        <v>2</v>
      </c>
      <c r="B14" s="290" t="s">
        <v>53</v>
      </c>
      <c r="C14" s="30" t="s">
        <v>74</v>
      </c>
      <c r="D14" s="30" t="s">
        <v>75</v>
      </c>
      <c r="E14" s="292" t="s">
        <v>48</v>
      </c>
      <c r="F14" s="293"/>
      <c r="G14" s="96"/>
      <c r="H14" s="31" t="s">
        <v>134</v>
      </c>
      <c r="J14" s="61"/>
    </row>
    <row r="15" spans="1:10">
      <c r="A15" s="324"/>
      <c r="B15" s="291"/>
      <c r="C15" s="30" t="s">
        <v>0</v>
      </c>
      <c r="D15" s="32">
        <v>1</v>
      </c>
      <c r="E15" s="296">
        <v>0</v>
      </c>
      <c r="F15" s="297"/>
      <c r="G15" s="97"/>
      <c r="H15" s="33">
        <f>PRODUCT(D15:E15)</f>
        <v>0</v>
      </c>
      <c r="J15" s="49"/>
    </row>
    <row r="16" spans="1:10" ht="3" customHeight="1">
      <c r="A16" s="358"/>
      <c r="B16" s="327" t="s">
        <v>1</v>
      </c>
      <c r="C16" s="35"/>
      <c r="D16" s="50"/>
      <c r="E16" s="72"/>
      <c r="F16" s="72"/>
      <c r="G16" s="72"/>
      <c r="H16" s="73"/>
      <c r="J16" s="61"/>
    </row>
    <row r="17" spans="1:10" ht="15" customHeight="1">
      <c r="A17" s="358"/>
      <c r="B17" s="327"/>
      <c r="C17" s="43"/>
      <c r="D17" s="322" t="s">
        <v>55</v>
      </c>
      <c r="E17" s="322"/>
      <c r="F17" s="322"/>
      <c r="G17" s="322"/>
      <c r="H17" s="356"/>
      <c r="J17" s="61"/>
    </row>
    <row r="18" spans="1:10">
      <c r="A18" s="358"/>
      <c r="B18" s="327"/>
      <c r="C18" s="35"/>
      <c r="D18" s="43" t="s">
        <v>58</v>
      </c>
      <c r="E18" s="72"/>
      <c r="F18" s="72"/>
      <c r="G18" s="72"/>
      <c r="H18" s="74"/>
      <c r="J18" s="61"/>
    </row>
    <row r="19" spans="1:10">
      <c r="A19" s="358"/>
      <c r="B19" s="327"/>
      <c r="C19" s="35"/>
      <c r="D19" s="43" t="s">
        <v>56</v>
      </c>
      <c r="E19" s="72"/>
      <c r="F19" s="72"/>
      <c r="G19" s="72"/>
      <c r="H19" s="74"/>
      <c r="J19" s="61"/>
    </row>
    <row r="20" spans="1:10">
      <c r="A20" s="358"/>
      <c r="B20" s="327"/>
      <c r="C20" s="35"/>
      <c r="D20" s="43" t="s">
        <v>57</v>
      </c>
      <c r="E20" s="72"/>
      <c r="F20" s="72"/>
      <c r="G20" s="72"/>
      <c r="H20" s="74"/>
      <c r="J20" s="61"/>
    </row>
    <row r="21" spans="1:10">
      <c r="A21" s="359"/>
      <c r="B21" s="327"/>
      <c r="C21" s="35"/>
      <c r="D21" s="43"/>
      <c r="E21" s="72"/>
      <c r="F21" s="72"/>
      <c r="G21" s="72"/>
      <c r="H21" s="74"/>
      <c r="J21" s="61"/>
    </row>
    <row r="22" spans="1:10" ht="24">
      <c r="A22" s="288">
        <v>3</v>
      </c>
      <c r="B22" s="290" t="s">
        <v>62</v>
      </c>
      <c r="C22" s="30" t="s">
        <v>74</v>
      </c>
      <c r="D22" s="30" t="s">
        <v>75</v>
      </c>
      <c r="E22" s="292" t="s">
        <v>48</v>
      </c>
      <c r="F22" s="293"/>
      <c r="G22" s="96"/>
      <c r="H22" s="31" t="s">
        <v>134</v>
      </c>
      <c r="J22" s="61"/>
    </row>
    <row r="23" spans="1:10">
      <c r="A23" s="289"/>
      <c r="B23" s="291"/>
      <c r="C23" s="30" t="s">
        <v>0</v>
      </c>
      <c r="D23" s="32">
        <v>3</v>
      </c>
      <c r="E23" s="296">
        <v>0</v>
      </c>
      <c r="F23" s="297"/>
      <c r="G23" s="97"/>
      <c r="H23" s="33">
        <f>PRODUCT(D23:E23)</f>
        <v>0</v>
      </c>
      <c r="J23" s="49"/>
    </row>
    <row r="24" spans="1:10" ht="2.25" customHeight="1">
      <c r="A24" s="34"/>
      <c r="B24" s="290" t="s">
        <v>1</v>
      </c>
      <c r="C24" s="103"/>
      <c r="D24" s="49"/>
      <c r="E24" s="103"/>
      <c r="F24" s="36"/>
      <c r="G24" s="36"/>
      <c r="H24" s="37"/>
      <c r="J24" s="61"/>
    </row>
    <row r="25" spans="1:10" ht="14.5" customHeight="1">
      <c r="A25" s="34"/>
      <c r="B25" s="330"/>
      <c r="C25" s="35"/>
      <c r="D25" s="322" t="s">
        <v>55</v>
      </c>
      <c r="E25" s="322"/>
      <c r="F25" s="322"/>
      <c r="G25" s="322"/>
      <c r="H25" s="356"/>
    </row>
    <row r="26" spans="1:10" ht="14.25" customHeight="1">
      <c r="A26" s="34"/>
      <c r="B26" s="330"/>
      <c r="C26" s="35"/>
      <c r="D26" s="322" t="s">
        <v>61</v>
      </c>
      <c r="E26" s="322"/>
      <c r="F26" s="322"/>
      <c r="G26" s="322"/>
      <c r="H26" s="356"/>
      <c r="J26" s="104"/>
    </row>
    <row r="27" spans="1:10" ht="14.5" customHeight="1">
      <c r="A27" s="45"/>
      <c r="B27" s="330"/>
      <c r="C27" s="35"/>
      <c r="D27" s="105"/>
      <c r="E27" s="106"/>
      <c r="F27" s="106"/>
      <c r="G27" s="106"/>
      <c r="H27" s="37"/>
    </row>
    <row r="28" spans="1:10" ht="24">
      <c r="A28" s="288">
        <v>4</v>
      </c>
      <c r="B28" s="290" t="s">
        <v>139</v>
      </c>
      <c r="C28" s="30" t="s">
        <v>74</v>
      </c>
      <c r="D28" s="30" t="s">
        <v>75</v>
      </c>
      <c r="E28" s="292" t="s">
        <v>48</v>
      </c>
      <c r="F28" s="293"/>
      <c r="G28" s="96"/>
      <c r="H28" s="31" t="s">
        <v>134</v>
      </c>
      <c r="J28" s="107"/>
    </row>
    <row r="29" spans="1:10">
      <c r="A29" s="289"/>
      <c r="B29" s="291"/>
      <c r="C29" s="30" t="s">
        <v>0</v>
      </c>
      <c r="D29" s="32">
        <v>1</v>
      </c>
      <c r="E29" s="296">
        <v>0</v>
      </c>
      <c r="F29" s="297"/>
      <c r="G29" s="97"/>
      <c r="H29" s="33">
        <f>PRODUCT(D29:E29)</f>
        <v>0</v>
      </c>
      <c r="J29" s="49"/>
    </row>
    <row r="30" spans="1:10" ht="2.25" customHeight="1">
      <c r="A30" s="34"/>
      <c r="B30" s="327" t="s">
        <v>1</v>
      </c>
      <c r="C30" s="49"/>
      <c r="D30" s="103"/>
      <c r="E30" s="51"/>
      <c r="F30" s="77"/>
      <c r="G30" s="77"/>
      <c r="H30" s="53"/>
      <c r="J30" s="107"/>
    </row>
    <row r="31" spans="1:10">
      <c r="A31" s="34"/>
      <c r="B31" s="327"/>
      <c r="C31" s="54"/>
      <c r="D31" s="43" t="s">
        <v>63</v>
      </c>
      <c r="E31" s="55"/>
      <c r="F31" s="56"/>
      <c r="G31" s="56"/>
      <c r="H31" s="57"/>
      <c r="J31" s="107"/>
    </row>
    <row r="32" spans="1:10" ht="19.5" customHeight="1">
      <c r="A32" s="34"/>
      <c r="B32" s="327"/>
      <c r="C32" s="55"/>
      <c r="D32" s="54" t="s">
        <v>135</v>
      </c>
      <c r="E32" s="55"/>
      <c r="F32" s="56"/>
      <c r="G32" s="56"/>
      <c r="H32" s="57"/>
      <c r="J32" s="46"/>
    </row>
    <row r="33" spans="1:10" ht="30.75" customHeight="1">
      <c r="A33" s="34"/>
      <c r="B33" s="327"/>
      <c r="C33" s="55"/>
      <c r="D33" s="322" t="s">
        <v>64</v>
      </c>
      <c r="E33" s="322"/>
      <c r="F33" s="322"/>
      <c r="G33" s="322"/>
      <c r="H33" s="356"/>
      <c r="J33" s="104"/>
    </row>
    <row r="34" spans="1:10" ht="31.5" customHeight="1">
      <c r="A34" s="34"/>
      <c r="B34" s="327"/>
      <c r="C34" s="55"/>
      <c r="D34" s="322" t="s">
        <v>67</v>
      </c>
      <c r="E34" s="322"/>
      <c r="F34" s="322"/>
      <c r="G34" s="322"/>
      <c r="H34" s="356"/>
      <c r="J34" s="104"/>
    </row>
    <row r="35" spans="1:10">
      <c r="A35" s="34"/>
      <c r="B35" s="327"/>
      <c r="C35" s="55"/>
      <c r="D35" s="54" t="s">
        <v>65</v>
      </c>
      <c r="E35" s="55"/>
      <c r="F35" s="56"/>
      <c r="G35" s="56"/>
      <c r="H35" s="57"/>
      <c r="J35" s="104"/>
    </row>
    <row r="36" spans="1:10" ht="19.5" customHeight="1">
      <c r="A36" s="34"/>
      <c r="B36" s="327"/>
      <c r="C36" s="55"/>
      <c r="D36" s="54" t="s">
        <v>66</v>
      </c>
      <c r="E36" s="55"/>
      <c r="F36" s="56"/>
      <c r="G36" s="56"/>
      <c r="H36" s="57"/>
      <c r="J36" s="104"/>
    </row>
    <row r="37" spans="1:10" ht="28.5" customHeight="1">
      <c r="A37" s="34"/>
      <c r="B37" s="327"/>
      <c r="C37" s="55"/>
      <c r="D37" s="322" t="s">
        <v>68</v>
      </c>
      <c r="E37" s="322"/>
      <c r="F37" s="322"/>
      <c r="G37" s="322"/>
      <c r="H37" s="356"/>
      <c r="J37" s="46"/>
    </row>
    <row r="38" spans="1:10" ht="15" customHeight="1">
      <c r="A38" s="34"/>
      <c r="B38" s="327"/>
      <c r="C38" s="55"/>
      <c r="D38" s="322" t="s">
        <v>52</v>
      </c>
      <c r="E38" s="322"/>
      <c r="F38" s="322"/>
      <c r="G38" s="322"/>
      <c r="H38" s="356"/>
      <c r="J38" s="46"/>
    </row>
    <row r="39" spans="1:10" ht="63" customHeight="1">
      <c r="A39" s="34"/>
      <c r="B39" s="327"/>
      <c r="C39" s="55"/>
      <c r="D39" s="322" t="s">
        <v>70</v>
      </c>
      <c r="E39" s="322"/>
      <c r="F39" s="322"/>
      <c r="G39" s="322"/>
      <c r="H39" s="356"/>
      <c r="J39" s="46"/>
    </row>
    <row r="40" spans="1:10">
      <c r="A40" s="45"/>
      <c r="B40" s="327"/>
      <c r="C40" s="63"/>
      <c r="D40" s="54"/>
      <c r="E40" s="55"/>
      <c r="F40" s="56"/>
      <c r="G40" s="56"/>
      <c r="H40" s="57"/>
      <c r="J40" s="46"/>
    </row>
    <row r="41" spans="1:10" ht="24">
      <c r="A41" s="324">
        <v>5</v>
      </c>
      <c r="B41" s="290" t="s">
        <v>140</v>
      </c>
      <c r="C41" s="30" t="s">
        <v>74</v>
      </c>
      <c r="D41" s="30" t="s">
        <v>75</v>
      </c>
      <c r="E41" s="292" t="s">
        <v>48</v>
      </c>
      <c r="F41" s="293"/>
      <c r="G41" s="96"/>
      <c r="H41" s="31" t="s">
        <v>134</v>
      </c>
      <c r="J41" s="107"/>
    </row>
    <row r="42" spans="1:10">
      <c r="A42" s="324"/>
      <c r="B42" s="291"/>
      <c r="C42" s="30" t="s">
        <v>0</v>
      </c>
      <c r="D42" s="32">
        <v>1</v>
      </c>
      <c r="E42" s="296">
        <v>0</v>
      </c>
      <c r="F42" s="297"/>
      <c r="G42" s="97"/>
      <c r="H42" s="33">
        <f>PRODUCT(D42:E42)</f>
        <v>0</v>
      </c>
      <c r="J42" s="49"/>
    </row>
    <row r="43" spans="1:10" ht="3.75" customHeight="1">
      <c r="A43" s="34"/>
      <c r="B43" s="290" t="s">
        <v>1</v>
      </c>
      <c r="C43" s="49"/>
      <c r="D43" s="103"/>
      <c r="E43" s="51"/>
      <c r="F43" s="77"/>
      <c r="G43" s="77"/>
      <c r="H43" s="53"/>
      <c r="J43" s="107"/>
    </row>
    <row r="44" spans="1:10">
      <c r="A44" s="34"/>
      <c r="B44" s="330"/>
      <c r="C44" s="54"/>
      <c r="D44" s="43" t="s">
        <v>69</v>
      </c>
      <c r="E44" s="55"/>
      <c r="F44" s="56"/>
      <c r="G44" s="56"/>
      <c r="H44" s="57"/>
      <c r="J44" s="46"/>
    </row>
    <row r="45" spans="1:10" ht="63" customHeight="1">
      <c r="A45" s="34"/>
      <c r="B45" s="330"/>
      <c r="C45" s="55"/>
      <c r="D45" s="322" t="s">
        <v>70</v>
      </c>
      <c r="E45" s="322"/>
      <c r="F45" s="322"/>
      <c r="G45" s="322"/>
      <c r="H45" s="356"/>
      <c r="J45" s="46"/>
    </row>
    <row r="46" spans="1:10" ht="31.5" customHeight="1">
      <c r="A46" s="34"/>
      <c r="B46" s="330"/>
      <c r="C46" s="55"/>
      <c r="D46" s="322" t="s">
        <v>71</v>
      </c>
      <c r="E46" s="322"/>
      <c r="F46" s="322"/>
      <c r="G46" s="322"/>
      <c r="H46" s="356"/>
      <c r="J46" s="104"/>
    </row>
    <row r="47" spans="1:10" ht="45" customHeight="1">
      <c r="A47" s="34"/>
      <c r="B47" s="330"/>
      <c r="C47" s="55"/>
      <c r="D47" s="322" t="s">
        <v>72</v>
      </c>
      <c r="E47" s="322"/>
      <c r="F47" s="322"/>
      <c r="G47" s="322"/>
      <c r="H47" s="356"/>
      <c r="J47" s="104"/>
    </row>
    <row r="48" spans="1:10" ht="13.5" customHeight="1">
      <c r="A48" s="34"/>
      <c r="B48" s="330"/>
      <c r="C48" s="55"/>
      <c r="D48" s="54" t="s">
        <v>65</v>
      </c>
      <c r="E48" s="55"/>
      <c r="F48" s="56"/>
      <c r="G48" s="56"/>
      <c r="H48" s="57"/>
      <c r="J48" s="104"/>
    </row>
    <row r="49" spans="1:10" ht="21" customHeight="1">
      <c r="A49" s="34"/>
      <c r="B49" s="330"/>
      <c r="C49" s="55"/>
      <c r="D49" s="54" t="s">
        <v>73</v>
      </c>
      <c r="E49" s="55"/>
      <c r="F49" s="56"/>
      <c r="G49" s="56"/>
      <c r="H49" s="57"/>
      <c r="J49" s="104"/>
    </row>
    <row r="50" spans="1:10" ht="27" customHeight="1">
      <c r="A50" s="34"/>
      <c r="B50" s="330"/>
      <c r="C50" s="55"/>
      <c r="D50" s="322" t="s">
        <v>68</v>
      </c>
      <c r="E50" s="322"/>
      <c r="F50" s="322"/>
      <c r="G50" s="322"/>
      <c r="H50" s="356"/>
      <c r="J50" s="46"/>
    </row>
    <row r="51" spans="1:10" ht="23.25" customHeight="1">
      <c r="A51" s="34"/>
      <c r="B51" s="330"/>
      <c r="C51" s="55"/>
      <c r="D51" s="322" t="s">
        <v>52</v>
      </c>
      <c r="E51" s="322"/>
      <c r="F51" s="322"/>
      <c r="G51" s="322"/>
      <c r="H51" s="356"/>
      <c r="J51" s="46"/>
    </row>
    <row r="52" spans="1:10" ht="24">
      <c r="A52" s="288">
        <v>6</v>
      </c>
      <c r="B52" s="290" t="s">
        <v>47</v>
      </c>
      <c r="C52" s="30" t="s">
        <v>74</v>
      </c>
      <c r="D52" s="30" t="s">
        <v>75</v>
      </c>
      <c r="E52" s="292" t="s">
        <v>48</v>
      </c>
      <c r="F52" s="293"/>
      <c r="G52" s="96"/>
      <c r="H52" s="31" t="s">
        <v>134</v>
      </c>
      <c r="J52" s="61"/>
    </row>
    <row r="53" spans="1:10">
      <c r="A53" s="329"/>
      <c r="B53" s="291"/>
      <c r="C53" s="30" t="s">
        <v>0</v>
      </c>
      <c r="D53" s="32">
        <v>3</v>
      </c>
      <c r="E53" s="296">
        <v>0</v>
      </c>
      <c r="F53" s="297"/>
      <c r="G53" s="97"/>
      <c r="H53" s="33">
        <f>PRODUCT(D53:E53)</f>
        <v>0</v>
      </c>
      <c r="J53" s="49"/>
    </row>
    <row r="54" spans="1:10">
      <c r="A54" s="34"/>
      <c r="B54" s="327" t="s">
        <v>1</v>
      </c>
      <c r="C54" s="103"/>
      <c r="D54" s="49"/>
      <c r="E54" s="103"/>
      <c r="F54" s="36"/>
      <c r="G54" s="36"/>
      <c r="H54" s="37"/>
    </row>
    <row r="55" spans="1:10" ht="14.5" customHeight="1">
      <c r="A55" s="34"/>
      <c r="B55" s="327"/>
      <c r="C55" s="35"/>
      <c r="D55" s="322" t="s">
        <v>136</v>
      </c>
      <c r="E55" s="322"/>
      <c r="F55" s="322"/>
      <c r="G55" s="322"/>
      <c r="H55" s="356"/>
    </row>
    <row r="56" spans="1:10" ht="14.5" customHeight="1">
      <c r="A56" s="34"/>
      <c r="B56" s="327"/>
      <c r="C56" s="35"/>
      <c r="D56" s="322" t="s">
        <v>137</v>
      </c>
      <c r="E56" s="322"/>
      <c r="F56" s="322"/>
      <c r="G56" s="322"/>
      <c r="H56" s="356"/>
      <c r="J56" s="104"/>
    </row>
    <row r="57" spans="1:10" ht="14.5" customHeight="1">
      <c r="A57" s="34"/>
      <c r="B57" s="327"/>
      <c r="C57" s="35"/>
      <c r="D57" s="322" t="s">
        <v>138</v>
      </c>
      <c r="E57" s="322"/>
      <c r="F57" s="322"/>
      <c r="G57" s="322"/>
      <c r="H57" s="37"/>
    </row>
    <row r="58" spans="1:10" ht="14.5" customHeight="1">
      <c r="A58" s="45"/>
      <c r="B58" s="327"/>
      <c r="C58" s="100"/>
      <c r="D58" s="105"/>
      <c r="E58" s="105"/>
      <c r="F58" s="105"/>
      <c r="G58" s="105"/>
      <c r="H58" s="108"/>
    </row>
    <row r="59" spans="1:10">
      <c r="A59" s="109"/>
      <c r="B59" s="335" t="s">
        <v>95</v>
      </c>
      <c r="C59" s="336"/>
      <c r="D59" s="336"/>
      <c r="E59" s="336"/>
      <c r="F59" s="336"/>
      <c r="G59" s="336"/>
      <c r="H59" s="337"/>
    </row>
    <row r="60" spans="1:10" ht="24">
      <c r="A60" s="324">
        <v>7</v>
      </c>
      <c r="B60" s="290" t="s">
        <v>872</v>
      </c>
      <c r="C60" s="110" t="s">
        <v>74</v>
      </c>
      <c r="D60" s="30" t="s">
        <v>75</v>
      </c>
      <c r="E60" s="292" t="s">
        <v>48</v>
      </c>
      <c r="F60" s="293"/>
      <c r="G60" s="354"/>
      <c r="H60" s="31" t="s">
        <v>82</v>
      </c>
    </row>
    <row r="61" spans="1:10">
      <c r="A61" s="324"/>
      <c r="B61" s="291"/>
      <c r="C61" s="30" t="s">
        <v>0</v>
      </c>
      <c r="D61" s="32">
        <v>2</v>
      </c>
      <c r="E61" s="296">
        <v>0</v>
      </c>
      <c r="F61" s="297"/>
      <c r="G61" s="355"/>
      <c r="H61" s="33">
        <f>PRODUCT(D61:E61)</f>
        <v>0</v>
      </c>
    </row>
    <row r="62" spans="1:10" ht="4.5" customHeight="1">
      <c r="A62" s="324"/>
      <c r="B62" s="351" t="s">
        <v>1</v>
      </c>
      <c r="C62" s="35"/>
      <c r="D62" s="35"/>
      <c r="E62" s="72"/>
      <c r="F62" s="72"/>
      <c r="G62" s="72"/>
      <c r="H62" s="73"/>
    </row>
    <row r="63" spans="1:10">
      <c r="A63" s="324"/>
      <c r="B63" s="351"/>
      <c r="C63" s="35" t="s">
        <v>104</v>
      </c>
      <c r="D63" s="35"/>
      <c r="E63" s="72"/>
      <c r="F63" s="72"/>
      <c r="G63" s="72"/>
      <c r="H63" s="74"/>
    </row>
    <row r="64" spans="1:10">
      <c r="A64" s="324"/>
      <c r="B64" s="351"/>
      <c r="C64" s="35" t="s">
        <v>96</v>
      </c>
      <c r="D64" s="43"/>
      <c r="E64" s="72"/>
      <c r="F64" s="72"/>
      <c r="G64" s="72"/>
      <c r="H64" s="74"/>
    </row>
    <row r="65" spans="1:8">
      <c r="A65" s="324"/>
      <c r="B65" s="351"/>
      <c r="C65" s="35" t="s">
        <v>97</v>
      </c>
      <c r="D65" s="43"/>
      <c r="E65" s="72"/>
      <c r="F65" s="72"/>
      <c r="G65" s="72"/>
      <c r="H65" s="74"/>
    </row>
    <row r="66" spans="1:8">
      <c r="A66" s="324"/>
      <c r="B66" s="351"/>
      <c r="C66" s="35" t="s">
        <v>102</v>
      </c>
      <c r="D66" s="43"/>
      <c r="E66" s="72"/>
      <c r="F66" s="72"/>
      <c r="G66" s="72"/>
      <c r="H66" s="74"/>
    </row>
    <row r="67" spans="1:8">
      <c r="A67" s="324"/>
      <c r="B67" s="351"/>
      <c r="C67" s="35" t="s">
        <v>98</v>
      </c>
      <c r="D67" s="35"/>
      <c r="E67" s="72"/>
      <c r="F67" s="72"/>
      <c r="G67" s="72"/>
      <c r="H67" s="74"/>
    </row>
    <row r="68" spans="1:8">
      <c r="A68" s="288"/>
      <c r="B68" s="352"/>
      <c r="C68" s="35" t="s">
        <v>114</v>
      </c>
      <c r="D68" s="35"/>
      <c r="E68" s="72"/>
      <c r="F68" s="72"/>
      <c r="G68" s="72"/>
      <c r="H68" s="74"/>
    </row>
    <row r="69" spans="1:8">
      <c r="A69" s="288"/>
      <c r="B69" s="352"/>
      <c r="C69" s="35" t="s">
        <v>100</v>
      </c>
      <c r="D69" s="35"/>
      <c r="E69" s="72"/>
      <c r="F69" s="72"/>
      <c r="G69" s="72"/>
      <c r="H69" s="74"/>
    </row>
    <row r="70" spans="1:8">
      <c r="A70" s="288"/>
      <c r="B70" s="352"/>
      <c r="C70" s="35" t="s">
        <v>808</v>
      </c>
      <c r="D70" s="35"/>
      <c r="E70" s="72"/>
      <c r="F70" s="72"/>
      <c r="G70" s="72"/>
      <c r="H70" s="74"/>
    </row>
    <row r="71" spans="1:8">
      <c r="A71" s="288"/>
      <c r="B71" s="352"/>
      <c r="C71" s="328" t="s">
        <v>809</v>
      </c>
      <c r="D71" s="325"/>
      <c r="E71" s="325"/>
      <c r="F71" s="325"/>
      <c r="G71" s="325"/>
      <c r="H71" s="74"/>
    </row>
    <row r="72" spans="1:8">
      <c r="A72" s="288"/>
      <c r="B72" s="352"/>
      <c r="C72" s="328"/>
      <c r="D72" s="325"/>
      <c r="E72" s="325"/>
      <c r="F72" s="325"/>
      <c r="G72" s="325"/>
      <c r="H72" s="74"/>
    </row>
    <row r="73" spans="1:8">
      <c r="A73" s="288"/>
      <c r="B73" s="352"/>
      <c r="C73" s="35" t="s">
        <v>105</v>
      </c>
      <c r="D73" s="35"/>
      <c r="E73" s="72"/>
      <c r="F73" s="72"/>
      <c r="G73" s="72"/>
      <c r="H73" s="74"/>
    </row>
    <row r="74" spans="1:8">
      <c r="A74" s="288"/>
      <c r="B74" s="352"/>
      <c r="C74" s="35" t="s">
        <v>103</v>
      </c>
      <c r="D74" s="35"/>
      <c r="E74" s="72"/>
      <c r="F74" s="72"/>
      <c r="G74" s="72"/>
      <c r="H74" s="74"/>
    </row>
    <row r="75" spans="1:8">
      <c r="A75" s="288"/>
      <c r="B75" s="352"/>
      <c r="C75" s="35" t="s">
        <v>99</v>
      </c>
      <c r="D75" s="35"/>
      <c r="E75" s="72"/>
      <c r="F75" s="72"/>
      <c r="G75" s="72"/>
      <c r="H75" s="74"/>
    </row>
    <row r="76" spans="1:8">
      <c r="A76" s="288"/>
      <c r="B76" s="352"/>
      <c r="C76" s="35" t="s">
        <v>101</v>
      </c>
      <c r="D76" s="35"/>
      <c r="E76" s="72"/>
      <c r="F76" s="72"/>
      <c r="G76" s="72"/>
      <c r="H76" s="74"/>
    </row>
    <row r="77" spans="1:8">
      <c r="A77" s="288"/>
      <c r="B77" s="352"/>
      <c r="C77" s="35"/>
      <c r="D77" s="35"/>
      <c r="E77" s="72"/>
      <c r="F77" s="72"/>
      <c r="G77" s="72"/>
      <c r="H77" s="74"/>
    </row>
    <row r="78" spans="1:8" ht="24">
      <c r="A78" s="288">
        <v>8</v>
      </c>
      <c r="B78" s="290" t="s">
        <v>873</v>
      </c>
      <c r="C78" s="110" t="s">
        <v>74</v>
      </c>
      <c r="D78" s="30" t="s">
        <v>75</v>
      </c>
      <c r="E78" s="292" t="s">
        <v>48</v>
      </c>
      <c r="F78" s="293"/>
      <c r="G78" s="354"/>
      <c r="H78" s="31" t="s">
        <v>82</v>
      </c>
    </row>
    <row r="79" spans="1:8">
      <c r="A79" s="289"/>
      <c r="B79" s="291"/>
      <c r="C79" s="30" t="s">
        <v>0</v>
      </c>
      <c r="D79" s="32">
        <v>1</v>
      </c>
      <c r="E79" s="296">
        <v>0</v>
      </c>
      <c r="F79" s="297"/>
      <c r="G79" s="355"/>
      <c r="H79" s="33">
        <f>PRODUCT(D79:E79)</f>
        <v>0</v>
      </c>
    </row>
    <row r="80" spans="1:8" ht="6" customHeight="1">
      <c r="A80" s="324"/>
      <c r="B80" s="351" t="s">
        <v>1</v>
      </c>
      <c r="C80" s="35"/>
      <c r="D80" s="35"/>
      <c r="E80" s="72"/>
      <c r="F80" s="72"/>
      <c r="G80" s="72"/>
      <c r="H80" s="73"/>
    </row>
    <row r="81" spans="1:8">
      <c r="A81" s="324"/>
      <c r="B81" s="351"/>
      <c r="C81" s="35" t="s">
        <v>106</v>
      </c>
      <c r="D81" s="35"/>
      <c r="E81" s="72"/>
      <c r="F81" s="72"/>
      <c r="G81" s="72"/>
      <c r="H81" s="74"/>
    </row>
    <row r="82" spans="1:8">
      <c r="A82" s="324"/>
      <c r="B82" s="351"/>
      <c r="C82" s="35" t="s">
        <v>107</v>
      </c>
      <c r="D82" s="43"/>
      <c r="E82" s="72"/>
      <c r="F82" s="72"/>
      <c r="G82" s="72"/>
      <c r="H82" s="74"/>
    </row>
    <row r="83" spans="1:8" ht="18.75" customHeight="1">
      <c r="A83" s="324"/>
      <c r="B83" s="351"/>
      <c r="C83" s="328" t="s">
        <v>108</v>
      </c>
      <c r="D83" s="325"/>
      <c r="E83" s="325"/>
      <c r="F83" s="325"/>
      <c r="G83" s="325"/>
      <c r="H83" s="326"/>
    </row>
    <row r="84" spans="1:8" ht="27.75" customHeight="1">
      <c r="A84" s="324"/>
      <c r="B84" s="351"/>
      <c r="C84" s="328" t="s">
        <v>109</v>
      </c>
      <c r="D84" s="325"/>
      <c r="E84" s="325"/>
      <c r="F84" s="325"/>
      <c r="G84" s="325"/>
      <c r="H84" s="326"/>
    </row>
    <row r="85" spans="1:8">
      <c r="A85" s="324"/>
      <c r="B85" s="351"/>
      <c r="C85" s="35" t="s">
        <v>110</v>
      </c>
      <c r="D85" s="35"/>
      <c r="E85" s="72"/>
      <c r="F85" s="72"/>
      <c r="G85" s="72"/>
      <c r="H85" s="74"/>
    </row>
    <row r="86" spans="1:8">
      <c r="A86" s="288"/>
      <c r="B86" s="352"/>
      <c r="C86" s="35" t="s">
        <v>111</v>
      </c>
      <c r="D86" s="35"/>
      <c r="E86" s="72"/>
      <c r="F86" s="72"/>
      <c r="G86" s="72"/>
      <c r="H86" s="74"/>
    </row>
    <row r="87" spans="1:8">
      <c r="A87" s="288"/>
      <c r="B87" s="352"/>
      <c r="C87" s="35" t="s">
        <v>112</v>
      </c>
      <c r="D87" s="35"/>
      <c r="E87" s="72"/>
      <c r="F87" s="72"/>
      <c r="G87" s="72"/>
      <c r="H87" s="74"/>
    </row>
    <row r="88" spans="1:8">
      <c r="A88" s="288"/>
      <c r="B88" s="352"/>
      <c r="C88" s="35" t="s">
        <v>123</v>
      </c>
      <c r="D88" s="35"/>
      <c r="E88" s="72"/>
      <c r="F88" s="72"/>
      <c r="G88" s="72"/>
      <c r="H88" s="74"/>
    </row>
    <row r="89" spans="1:8">
      <c r="A89" s="288"/>
      <c r="B89" s="352"/>
      <c r="C89" s="35" t="s">
        <v>113</v>
      </c>
      <c r="D89" s="35"/>
      <c r="E89" s="72"/>
      <c r="F89" s="72"/>
      <c r="G89" s="72"/>
      <c r="H89" s="74"/>
    </row>
    <row r="90" spans="1:8">
      <c r="A90" s="288"/>
      <c r="B90" s="352"/>
      <c r="C90" s="35" t="s">
        <v>115</v>
      </c>
      <c r="D90" s="35"/>
      <c r="E90" s="72"/>
      <c r="F90" s="72"/>
      <c r="G90" s="72"/>
      <c r="H90" s="74"/>
    </row>
    <row r="91" spans="1:8">
      <c r="A91" s="288"/>
      <c r="B91" s="352"/>
      <c r="C91" s="35"/>
      <c r="D91" s="35"/>
      <c r="E91" s="72"/>
      <c r="F91" s="72"/>
      <c r="G91" s="72"/>
      <c r="H91" s="74"/>
    </row>
    <row r="92" spans="1:8" ht="24">
      <c r="A92" s="288">
        <v>9</v>
      </c>
      <c r="B92" s="290" t="s">
        <v>874</v>
      </c>
      <c r="C92" s="110" t="s">
        <v>74</v>
      </c>
      <c r="D92" s="30" t="s">
        <v>75</v>
      </c>
      <c r="E92" s="292" t="s">
        <v>48</v>
      </c>
      <c r="F92" s="293"/>
      <c r="G92" s="354"/>
      <c r="H92" s="31" t="s">
        <v>82</v>
      </c>
    </row>
    <row r="93" spans="1:8">
      <c r="A93" s="289"/>
      <c r="B93" s="291"/>
      <c r="C93" s="30" t="s">
        <v>0</v>
      </c>
      <c r="D93" s="32">
        <v>1</v>
      </c>
      <c r="E93" s="296">
        <v>0</v>
      </c>
      <c r="F93" s="297"/>
      <c r="G93" s="355"/>
      <c r="H93" s="33">
        <f>PRODUCT(D93:E93)</f>
        <v>0</v>
      </c>
    </row>
    <row r="94" spans="1:8" ht="2.25" customHeight="1">
      <c r="A94" s="324"/>
      <c r="B94" s="351" t="s">
        <v>1</v>
      </c>
      <c r="C94" s="35"/>
      <c r="D94" s="35"/>
      <c r="E94" s="72"/>
      <c r="F94" s="72"/>
      <c r="G94" s="72"/>
      <c r="H94" s="73"/>
    </row>
    <row r="95" spans="1:8" ht="15" customHeight="1">
      <c r="A95" s="324"/>
      <c r="B95" s="351"/>
      <c r="C95" s="35" t="s">
        <v>141</v>
      </c>
      <c r="D95" s="35"/>
      <c r="E95" s="72"/>
      <c r="F95" s="72"/>
      <c r="G95" s="72"/>
      <c r="H95" s="74"/>
    </row>
    <row r="96" spans="1:8" ht="15" customHeight="1">
      <c r="A96" s="324"/>
      <c r="B96" s="351"/>
      <c r="C96" s="35" t="s">
        <v>127</v>
      </c>
      <c r="D96" s="35"/>
      <c r="E96" s="72"/>
      <c r="F96" s="72"/>
      <c r="G96" s="72"/>
      <c r="H96" s="74"/>
    </row>
    <row r="97" spans="1:8">
      <c r="A97" s="324"/>
      <c r="B97" s="351"/>
      <c r="C97" s="35" t="s">
        <v>126</v>
      </c>
      <c r="D97" s="43"/>
      <c r="E97" s="72"/>
      <c r="F97" s="72"/>
      <c r="G97" s="72"/>
      <c r="H97" s="74"/>
    </row>
    <row r="98" spans="1:8">
      <c r="A98" s="324"/>
      <c r="B98" s="351"/>
      <c r="C98" s="35" t="s">
        <v>132</v>
      </c>
      <c r="D98" s="43"/>
      <c r="E98" s="72"/>
      <c r="F98" s="72"/>
      <c r="G98" s="72"/>
      <c r="H98" s="74"/>
    </row>
    <row r="99" spans="1:8">
      <c r="A99" s="324"/>
      <c r="B99" s="351"/>
      <c r="C99" s="35" t="s">
        <v>128</v>
      </c>
      <c r="D99" s="43"/>
      <c r="E99" s="72"/>
      <c r="F99" s="72"/>
      <c r="G99" s="72"/>
      <c r="H99" s="74"/>
    </row>
    <row r="100" spans="1:8">
      <c r="A100" s="324"/>
      <c r="B100" s="351"/>
      <c r="C100" s="35" t="s">
        <v>133</v>
      </c>
      <c r="D100" s="43"/>
      <c r="E100" s="72"/>
      <c r="F100" s="72"/>
      <c r="G100" s="72"/>
      <c r="H100" s="74"/>
    </row>
    <row r="101" spans="1:8">
      <c r="A101" s="324"/>
      <c r="B101" s="351"/>
      <c r="C101" s="35" t="s">
        <v>129</v>
      </c>
      <c r="D101" s="43"/>
      <c r="E101" s="72"/>
      <c r="F101" s="72"/>
      <c r="G101" s="72"/>
      <c r="H101" s="74"/>
    </row>
    <row r="102" spans="1:8">
      <c r="A102" s="324"/>
      <c r="B102" s="351"/>
      <c r="C102" s="35" t="s">
        <v>130</v>
      </c>
      <c r="D102" s="43"/>
      <c r="E102" s="72"/>
      <c r="F102" s="72"/>
      <c r="G102" s="72"/>
      <c r="H102" s="74"/>
    </row>
    <row r="103" spans="1:8">
      <c r="A103" s="324"/>
      <c r="B103" s="351"/>
      <c r="C103" s="35" t="s">
        <v>122</v>
      </c>
      <c r="D103" s="43"/>
      <c r="E103" s="72"/>
      <c r="F103" s="72"/>
      <c r="G103" s="72"/>
      <c r="H103" s="74"/>
    </row>
    <row r="104" spans="1:8">
      <c r="A104" s="324"/>
      <c r="B104" s="351"/>
      <c r="C104" s="35" t="s">
        <v>125</v>
      </c>
      <c r="D104" s="43"/>
      <c r="E104" s="72"/>
      <c r="F104" s="72"/>
      <c r="G104" s="72"/>
      <c r="H104" s="74"/>
    </row>
    <row r="105" spans="1:8">
      <c r="A105" s="324"/>
      <c r="B105" s="351"/>
      <c r="C105" s="35" t="s">
        <v>124</v>
      </c>
      <c r="D105" s="35"/>
      <c r="E105" s="72"/>
      <c r="F105" s="72"/>
      <c r="G105" s="72"/>
      <c r="H105" s="74"/>
    </row>
    <row r="106" spans="1:8">
      <c r="A106" s="288"/>
      <c r="B106" s="352"/>
      <c r="C106" s="35" t="s">
        <v>131</v>
      </c>
      <c r="D106" s="35"/>
      <c r="E106" s="72"/>
      <c r="F106" s="72"/>
      <c r="G106" s="72"/>
      <c r="H106" s="74"/>
    </row>
    <row r="107" spans="1:8">
      <c r="A107" s="288"/>
      <c r="B107" s="352"/>
      <c r="C107" s="35"/>
      <c r="D107" s="35"/>
      <c r="E107" s="72"/>
      <c r="F107" s="72"/>
      <c r="G107" s="72"/>
      <c r="H107" s="74"/>
    </row>
    <row r="108" spans="1:8" ht="24">
      <c r="A108" s="288">
        <v>10</v>
      </c>
      <c r="B108" s="290" t="s">
        <v>875</v>
      </c>
      <c r="C108" s="110" t="s">
        <v>74</v>
      </c>
      <c r="D108" s="30" t="s">
        <v>75</v>
      </c>
      <c r="E108" s="292" t="s">
        <v>48</v>
      </c>
      <c r="F108" s="293"/>
      <c r="G108" s="354"/>
      <c r="H108" s="31" t="s">
        <v>82</v>
      </c>
    </row>
    <row r="109" spans="1:8" ht="15" customHeight="1">
      <c r="A109" s="289"/>
      <c r="B109" s="291"/>
      <c r="C109" s="30" t="s">
        <v>0</v>
      </c>
      <c r="D109" s="32">
        <v>1</v>
      </c>
      <c r="E109" s="296">
        <v>0</v>
      </c>
      <c r="F109" s="297"/>
      <c r="G109" s="355"/>
      <c r="H109" s="33">
        <f>PRODUCT(D109:E109)</f>
        <v>0</v>
      </c>
    </row>
    <row r="110" spans="1:8" ht="3.75" customHeight="1">
      <c r="A110" s="288"/>
      <c r="B110" s="352" t="s">
        <v>1</v>
      </c>
      <c r="C110" s="35"/>
      <c r="D110" s="35"/>
      <c r="E110" s="72"/>
      <c r="F110" s="72"/>
      <c r="G110" s="72"/>
      <c r="H110" s="73"/>
    </row>
    <row r="111" spans="1:8">
      <c r="A111" s="329"/>
      <c r="B111" s="353"/>
      <c r="C111" s="35" t="s">
        <v>116</v>
      </c>
      <c r="D111" s="35"/>
      <c r="E111" s="72"/>
      <c r="F111" s="72"/>
      <c r="G111" s="72"/>
      <c r="H111" s="74"/>
    </row>
    <row r="112" spans="1:8">
      <c r="A112" s="329"/>
      <c r="B112" s="353"/>
      <c r="C112" s="35"/>
      <c r="D112" s="43" t="s">
        <v>117</v>
      </c>
      <c r="E112" s="72"/>
      <c r="F112" s="72"/>
      <c r="G112" s="72"/>
      <c r="H112" s="74"/>
    </row>
    <row r="113" spans="1:10">
      <c r="A113" s="329"/>
      <c r="B113" s="353"/>
      <c r="C113" s="35"/>
      <c r="D113" s="43" t="s">
        <v>118</v>
      </c>
      <c r="E113" s="72"/>
      <c r="F113" s="72"/>
      <c r="G113" s="72"/>
      <c r="H113" s="74"/>
    </row>
    <row r="114" spans="1:10" ht="17.25" customHeight="1">
      <c r="A114" s="329"/>
      <c r="B114" s="353"/>
      <c r="C114" s="35" t="s">
        <v>119</v>
      </c>
      <c r="D114" s="43"/>
      <c r="E114" s="72"/>
      <c r="F114" s="72"/>
      <c r="G114" s="72"/>
      <c r="H114" s="74"/>
    </row>
    <row r="115" spans="1:10">
      <c r="A115" s="329"/>
      <c r="B115" s="353"/>
      <c r="C115" s="35"/>
      <c r="D115" s="43" t="s">
        <v>120</v>
      </c>
      <c r="E115" s="72"/>
      <c r="F115" s="72"/>
      <c r="G115" s="72"/>
      <c r="H115" s="74"/>
    </row>
    <row r="116" spans="1:10">
      <c r="A116" s="329"/>
      <c r="B116" s="353"/>
      <c r="C116" s="35"/>
      <c r="D116" s="43" t="s">
        <v>121</v>
      </c>
      <c r="E116" s="72"/>
      <c r="F116" s="72"/>
      <c r="G116" s="72"/>
      <c r="H116" s="74"/>
    </row>
    <row r="117" spans="1:10">
      <c r="A117" s="329"/>
      <c r="B117" s="353"/>
      <c r="C117" s="35"/>
      <c r="D117" s="43"/>
      <c r="E117" s="72"/>
      <c r="F117" s="72"/>
      <c r="G117" s="72"/>
      <c r="H117" s="74"/>
    </row>
    <row r="118" spans="1:10" ht="13">
      <c r="A118" s="345"/>
      <c r="B118" s="346"/>
      <c r="C118" s="348" t="s">
        <v>4</v>
      </c>
      <c r="D118" s="349"/>
      <c r="E118" s="349"/>
      <c r="F118" s="349"/>
      <c r="G118" s="350"/>
      <c r="H118" s="27">
        <f>SUM(H4:H117)</f>
        <v>0</v>
      </c>
    </row>
    <row r="119" spans="1:10" ht="13">
      <c r="A119" s="334"/>
      <c r="B119" s="347"/>
      <c r="C119" s="348" t="s">
        <v>5</v>
      </c>
      <c r="D119" s="349"/>
      <c r="E119" s="349"/>
      <c r="F119" s="349"/>
      <c r="G119" s="350"/>
      <c r="H119" s="27">
        <f>SUM(H120-H118)</f>
        <v>0</v>
      </c>
      <c r="J119" s="46"/>
    </row>
    <row r="120" spans="1:10" ht="13">
      <c r="A120" s="334"/>
      <c r="B120" s="347"/>
      <c r="C120" s="348" t="s">
        <v>6</v>
      </c>
      <c r="D120" s="349"/>
      <c r="E120" s="349"/>
      <c r="F120" s="349"/>
      <c r="G120" s="350"/>
      <c r="H120" s="27">
        <f>SUM(H118*1.25)</f>
        <v>0</v>
      </c>
    </row>
    <row r="121" spans="1:10">
      <c r="A121" s="4"/>
    </row>
    <row r="122" spans="1:10">
      <c r="A122" s="4"/>
    </row>
    <row r="123" spans="1:10">
      <c r="A123" s="4"/>
      <c r="B123" s="111" t="s">
        <v>17</v>
      </c>
    </row>
    <row r="124" spans="1:10">
      <c r="A124" s="4"/>
      <c r="C124" s="343" t="s">
        <v>88</v>
      </c>
      <c r="D124" s="343"/>
      <c r="E124" s="343"/>
      <c r="F124" s="343"/>
      <c r="G124" s="343"/>
      <c r="H124" s="343"/>
    </row>
    <row r="125" spans="1:10">
      <c r="A125" s="4"/>
      <c r="C125" s="343"/>
      <c r="D125" s="343"/>
      <c r="E125" s="343"/>
      <c r="F125" s="343"/>
      <c r="G125" s="343"/>
      <c r="H125" s="343"/>
    </row>
    <row r="126" spans="1:10" ht="15" customHeight="1">
      <c r="A126" s="4"/>
      <c r="C126" s="343" t="s">
        <v>143</v>
      </c>
      <c r="D126" s="343"/>
      <c r="E126" s="343"/>
      <c r="F126" s="343"/>
      <c r="G126" s="343"/>
      <c r="H126" s="343"/>
    </row>
    <row r="127" spans="1:10">
      <c r="A127" s="4"/>
      <c r="C127" s="343"/>
      <c r="D127" s="343"/>
      <c r="E127" s="343"/>
      <c r="F127" s="343"/>
      <c r="G127" s="343"/>
      <c r="H127" s="343"/>
    </row>
    <row r="128" spans="1:10">
      <c r="D128" s="49"/>
    </row>
    <row r="129" spans="3:7">
      <c r="C129" s="112"/>
      <c r="D129" s="112"/>
      <c r="E129" s="112"/>
      <c r="F129" s="112"/>
      <c r="G129" s="112"/>
    </row>
    <row r="130" spans="3:7">
      <c r="D130" s="112"/>
    </row>
  </sheetData>
  <mergeCells count="89">
    <mergeCell ref="A3:A4"/>
    <mergeCell ref="B24:B27"/>
    <mergeCell ref="A52:A53"/>
    <mergeCell ref="A41:A42"/>
    <mergeCell ref="A28:A29"/>
    <mergeCell ref="A22:A23"/>
    <mergeCell ref="A14:A15"/>
    <mergeCell ref="A16:A21"/>
    <mergeCell ref="E53:F53"/>
    <mergeCell ref="B52:B53"/>
    <mergeCell ref="B41:B42"/>
    <mergeCell ref="B28:B29"/>
    <mergeCell ref="B22:B23"/>
    <mergeCell ref="D37:H37"/>
    <mergeCell ref="B43:B51"/>
    <mergeCell ref="D38:H38"/>
    <mergeCell ref="D51:H51"/>
    <mergeCell ref="D46:H46"/>
    <mergeCell ref="D50:H50"/>
    <mergeCell ref="D45:H45"/>
    <mergeCell ref="D47:H47"/>
    <mergeCell ref="D39:H39"/>
    <mergeCell ref="B30:B40"/>
    <mergeCell ref="E41:F41"/>
    <mergeCell ref="D57:G57"/>
    <mergeCell ref="B54:B58"/>
    <mergeCell ref="D55:H55"/>
    <mergeCell ref="D56:H56"/>
    <mergeCell ref="B59:H59"/>
    <mergeCell ref="E42:F42"/>
    <mergeCell ref="E52:F52"/>
    <mergeCell ref="B1:H1"/>
    <mergeCell ref="B16:B21"/>
    <mergeCell ref="B5:B13"/>
    <mergeCell ref="E3:F3"/>
    <mergeCell ref="E4:F4"/>
    <mergeCell ref="E14:F14"/>
    <mergeCell ref="E15:F15"/>
    <mergeCell ref="B14:B15"/>
    <mergeCell ref="B3:B4"/>
    <mergeCell ref="D6:H6"/>
    <mergeCell ref="D8:H8"/>
    <mergeCell ref="D9:H10"/>
    <mergeCell ref="D33:H33"/>
    <mergeCell ref="D34:H34"/>
    <mergeCell ref="D26:H26"/>
    <mergeCell ref="D17:H17"/>
    <mergeCell ref="D25:H25"/>
    <mergeCell ref="E23:F23"/>
    <mergeCell ref="E29:F29"/>
    <mergeCell ref="E28:F28"/>
    <mergeCell ref="E22:F22"/>
    <mergeCell ref="A60:A61"/>
    <mergeCell ref="B60:B61"/>
    <mergeCell ref="E60:F60"/>
    <mergeCell ref="G60:G61"/>
    <mergeCell ref="E61:F61"/>
    <mergeCell ref="A62:A77"/>
    <mergeCell ref="B62:B77"/>
    <mergeCell ref="A78:A79"/>
    <mergeCell ref="B78:B79"/>
    <mergeCell ref="E78:F78"/>
    <mergeCell ref="E79:F79"/>
    <mergeCell ref="C71:G72"/>
    <mergeCell ref="G78:G79"/>
    <mergeCell ref="C124:H125"/>
    <mergeCell ref="C126:H127"/>
    <mergeCell ref="C83:H83"/>
    <mergeCell ref="C84:H84"/>
    <mergeCell ref="E108:F108"/>
    <mergeCell ref="G108:G109"/>
    <mergeCell ref="E109:F109"/>
    <mergeCell ref="G92:G93"/>
    <mergeCell ref="E92:F92"/>
    <mergeCell ref="E93:F93"/>
    <mergeCell ref="A118:B120"/>
    <mergeCell ref="C118:G118"/>
    <mergeCell ref="C119:G119"/>
    <mergeCell ref="A80:A91"/>
    <mergeCell ref="B80:B91"/>
    <mergeCell ref="A92:A93"/>
    <mergeCell ref="C120:G120"/>
    <mergeCell ref="B92:B93"/>
    <mergeCell ref="A110:A117"/>
    <mergeCell ref="B110:B117"/>
    <mergeCell ref="A94:A107"/>
    <mergeCell ref="B94:B107"/>
    <mergeCell ref="A108:A109"/>
    <mergeCell ref="B108:B109"/>
  </mergeCells>
  <pageMargins left="0.70866141732283472" right="0.70866141732283472" top="0.74803149606299213" bottom="0.74803149606299213" header="0.31496062992125984" footer="0.31496062992125984"/>
  <pageSetup paperSize="9" scale="81" fitToHeight="0"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309"/>
  <sheetViews>
    <sheetView workbookViewId="0">
      <selection activeCell="F289" sqref="F289"/>
    </sheetView>
  </sheetViews>
  <sheetFormatPr baseColWidth="10" defaultColWidth="9.1640625" defaultRowHeight="12" x14ac:dyDescent="0"/>
  <cols>
    <col min="1" max="1" width="9.1640625" style="18"/>
    <col min="2" max="4" width="9.1640625" style="7"/>
    <col min="5" max="5" width="10.1640625" style="7" bestFit="1" customWidth="1"/>
    <col min="6" max="7" width="9.1640625" style="7"/>
    <col min="8" max="8" width="16.5" style="7" customWidth="1"/>
    <col min="9" max="16384" width="9.1640625" style="7"/>
  </cols>
  <sheetData>
    <row r="1" spans="1:8">
      <c r="A1" s="360" t="s">
        <v>228</v>
      </c>
      <c r="B1" s="360"/>
      <c r="C1" s="360"/>
      <c r="D1" s="360"/>
      <c r="E1" s="360"/>
      <c r="F1" s="360"/>
      <c r="G1" s="360"/>
      <c r="H1" s="360"/>
    </row>
    <row r="3" spans="1:8">
      <c r="C3" s="7" t="s">
        <v>163</v>
      </c>
    </row>
    <row r="4" spans="1:8">
      <c r="C4" s="7" t="s">
        <v>164</v>
      </c>
    </row>
    <row r="6" spans="1:8" s="113" customFormat="1">
      <c r="A6" s="121" t="s">
        <v>165</v>
      </c>
      <c r="B6" s="122" t="s">
        <v>769</v>
      </c>
      <c r="C6" s="122"/>
      <c r="D6" s="122"/>
      <c r="E6" s="122"/>
      <c r="F6" s="122"/>
      <c r="G6" s="122"/>
      <c r="H6" s="123"/>
    </row>
    <row r="7" spans="1:8">
      <c r="A7" s="80"/>
      <c r="B7" s="124"/>
      <c r="C7" s="124"/>
      <c r="D7" s="124"/>
      <c r="E7" s="124"/>
      <c r="F7" s="124"/>
      <c r="G7" s="124"/>
      <c r="H7" s="124"/>
    </row>
    <row r="8" spans="1:8" ht="69" customHeight="1">
      <c r="A8" s="80" t="s">
        <v>166</v>
      </c>
      <c r="B8" s="372" t="s">
        <v>886</v>
      </c>
      <c r="C8" s="372"/>
      <c r="D8" s="372"/>
      <c r="E8" s="372"/>
      <c r="F8" s="372"/>
      <c r="G8" s="124"/>
      <c r="H8" s="124"/>
    </row>
    <row r="9" spans="1:8">
      <c r="A9" s="239"/>
      <c r="B9" s="124" t="s">
        <v>167</v>
      </c>
      <c r="C9" s="124"/>
      <c r="D9" s="124"/>
      <c r="E9" s="124"/>
      <c r="F9" s="124"/>
      <c r="G9" s="124"/>
      <c r="H9" s="124"/>
    </row>
    <row r="10" spans="1:8">
      <c r="A10" s="240"/>
      <c r="B10" s="124" t="s">
        <v>168</v>
      </c>
      <c r="C10" s="125">
        <v>90</v>
      </c>
      <c r="D10" s="125"/>
      <c r="E10" s="125" t="s">
        <v>169</v>
      </c>
      <c r="F10" s="125">
        <v>0</v>
      </c>
      <c r="G10" s="125"/>
      <c r="H10" s="125">
        <f>C10*F10</f>
        <v>0</v>
      </c>
    </row>
    <row r="11" spans="1:8">
      <c r="A11" s="240"/>
      <c r="B11" s="124" t="s">
        <v>170</v>
      </c>
      <c r="C11" s="124"/>
      <c r="D11" s="124"/>
      <c r="E11" s="124"/>
      <c r="F11" s="124"/>
      <c r="G11" s="124"/>
      <c r="H11" s="124"/>
    </row>
    <row r="12" spans="1:8">
      <c r="A12" s="240"/>
      <c r="B12" s="124" t="s">
        <v>168</v>
      </c>
      <c r="C12" s="125">
        <v>75</v>
      </c>
      <c r="D12" s="125"/>
      <c r="E12" s="125" t="s">
        <v>169</v>
      </c>
      <c r="F12" s="125">
        <v>0</v>
      </c>
      <c r="G12" s="125"/>
      <c r="H12" s="125">
        <f>C12*F12</f>
        <v>0</v>
      </c>
    </row>
    <row r="13" spans="1:8">
      <c r="A13" s="241"/>
      <c r="B13" s="124"/>
      <c r="C13" s="124"/>
      <c r="D13" s="124"/>
      <c r="E13" s="124"/>
      <c r="F13" s="124"/>
      <c r="G13" s="124"/>
      <c r="H13" s="124"/>
    </row>
    <row r="14" spans="1:8" ht="68.25" customHeight="1">
      <c r="A14" s="80" t="s">
        <v>171</v>
      </c>
      <c r="B14" s="372" t="s">
        <v>887</v>
      </c>
      <c r="C14" s="372"/>
      <c r="D14" s="372"/>
      <c r="E14" s="372"/>
      <c r="F14" s="372"/>
      <c r="G14" s="124"/>
      <c r="H14" s="124"/>
    </row>
    <row r="15" spans="1:8">
      <c r="A15" s="239"/>
      <c r="B15" s="124" t="s">
        <v>167</v>
      </c>
      <c r="C15" s="124"/>
      <c r="D15" s="124"/>
      <c r="E15" s="124"/>
      <c r="F15" s="124"/>
      <c r="G15" s="124"/>
      <c r="H15" s="124"/>
    </row>
    <row r="16" spans="1:8">
      <c r="A16" s="240"/>
      <c r="B16" s="124" t="s">
        <v>168</v>
      </c>
      <c r="C16" s="125">
        <v>110</v>
      </c>
      <c r="D16" s="125"/>
      <c r="E16" s="125" t="s">
        <v>169</v>
      </c>
      <c r="F16" s="125">
        <v>0</v>
      </c>
      <c r="G16" s="125"/>
      <c r="H16" s="125">
        <f>C16*F16</f>
        <v>0</v>
      </c>
    </row>
    <row r="17" spans="1:8">
      <c r="A17" s="240"/>
      <c r="B17" s="124" t="s">
        <v>170</v>
      </c>
      <c r="C17" s="124"/>
      <c r="D17" s="124"/>
      <c r="E17" s="124"/>
      <c r="F17" s="124"/>
      <c r="G17" s="124"/>
      <c r="H17" s="124"/>
    </row>
    <row r="18" spans="1:8">
      <c r="A18" s="240"/>
      <c r="B18" s="124" t="s">
        <v>168</v>
      </c>
      <c r="C18" s="125">
        <v>350</v>
      </c>
      <c r="D18" s="125"/>
      <c r="E18" s="125" t="s">
        <v>169</v>
      </c>
      <c r="F18" s="125">
        <v>0</v>
      </c>
      <c r="G18" s="125"/>
      <c r="H18" s="125">
        <f>C18*F18</f>
        <v>0</v>
      </c>
    </row>
    <row r="19" spans="1:8">
      <c r="A19" s="241"/>
      <c r="B19" s="124"/>
      <c r="C19" s="124"/>
      <c r="D19" s="124"/>
      <c r="E19" s="124"/>
      <c r="F19" s="124"/>
      <c r="G19" s="124"/>
      <c r="H19" s="124"/>
    </row>
    <row r="20" spans="1:8" ht="42.75" customHeight="1">
      <c r="A20" s="80" t="s">
        <v>172</v>
      </c>
      <c r="B20" s="372" t="s">
        <v>650</v>
      </c>
      <c r="C20" s="372"/>
      <c r="D20" s="372"/>
      <c r="E20" s="372"/>
      <c r="F20" s="372"/>
      <c r="G20" s="124"/>
      <c r="H20" s="124"/>
    </row>
    <row r="21" spans="1:8">
      <c r="A21" s="239"/>
      <c r="B21" s="124" t="s">
        <v>168</v>
      </c>
      <c r="C21" s="125">
        <v>16</v>
      </c>
      <c r="D21" s="125"/>
      <c r="E21" s="125" t="s">
        <v>169</v>
      </c>
      <c r="F21" s="125">
        <v>0</v>
      </c>
      <c r="G21" s="125"/>
      <c r="H21" s="125">
        <f>C21*F21</f>
        <v>0</v>
      </c>
    </row>
    <row r="22" spans="1:8">
      <c r="A22" s="241"/>
      <c r="B22" s="124"/>
      <c r="C22" s="124"/>
      <c r="D22" s="124"/>
      <c r="E22" s="124"/>
      <c r="F22" s="124"/>
      <c r="G22" s="124"/>
      <c r="H22" s="124"/>
    </row>
    <row r="23" spans="1:8" ht="66.75" customHeight="1">
      <c r="A23" s="80" t="s">
        <v>173</v>
      </c>
      <c r="B23" s="372" t="s">
        <v>888</v>
      </c>
      <c r="C23" s="372"/>
      <c r="D23" s="372"/>
      <c r="E23" s="372"/>
      <c r="F23" s="372"/>
      <c r="G23" s="124"/>
      <c r="H23" s="124"/>
    </row>
    <row r="24" spans="1:8">
      <c r="A24" s="239"/>
      <c r="B24" s="124" t="s">
        <v>168</v>
      </c>
      <c r="C24" s="125">
        <v>16</v>
      </c>
      <c r="D24" s="125"/>
      <c r="E24" s="125" t="s">
        <v>169</v>
      </c>
      <c r="F24" s="125">
        <v>0</v>
      </c>
      <c r="G24" s="125"/>
      <c r="H24" s="125">
        <f>C24*F24</f>
        <v>0</v>
      </c>
    </row>
    <row r="25" spans="1:8">
      <c r="A25" s="241"/>
      <c r="B25" s="124"/>
      <c r="C25" s="124"/>
      <c r="D25" s="124"/>
      <c r="E25" s="124"/>
      <c r="F25" s="124"/>
      <c r="G25" s="124"/>
      <c r="H25" s="124"/>
    </row>
    <row r="26" spans="1:8" ht="36" customHeight="1">
      <c r="A26" s="80"/>
      <c r="B26" s="378" t="s">
        <v>881</v>
      </c>
      <c r="C26" s="378"/>
      <c r="D26" s="378"/>
      <c r="E26" s="378"/>
      <c r="F26" s="378"/>
      <c r="G26" s="378"/>
      <c r="H26" s="233">
        <f>SUM(H7:H24)</f>
        <v>0</v>
      </c>
    </row>
    <row r="27" spans="1:8">
      <c r="A27" s="80"/>
      <c r="B27" s="124"/>
      <c r="C27" s="124"/>
      <c r="D27" s="124"/>
      <c r="E27" s="124"/>
      <c r="F27" s="124"/>
      <c r="G27" s="124"/>
      <c r="H27" s="124"/>
    </row>
    <row r="28" spans="1:8">
      <c r="A28" s="80"/>
      <c r="B28" s="124"/>
      <c r="C28" s="124"/>
      <c r="D28" s="124"/>
      <c r="E28" s="124"/>
      <c r="F28" s="124"/>
      <c r="G28" s="124"/>
      <c r="H28" s="124"/>
    </row>
    <row r="29" spans="1:8" s="114" customFormat="1" ht="32.25" customHeight="1">
      <c r="A29" s="121" t="s">
        <v>177</v>
      </c>
      <c r="B29" s="385" t="s">
        <v>810</v>
      </c>
      <c r="C29" s="385"/>
      <c r="D29" s="385"/>
      <c r="E29" s="385"/>
      <c r="F29" s="385"/>
      <c r="G29" s="385"/>
      <c r="H29" s="122"/>
    </row>
    <row r="30" spans="1:8">
      <c r="A30" s="239"/>
      <c r="B30" s="124"/>
      <c r="C30" s="124"/>
      <c r="D30" s="124"/>
      <c r="E30" s="124"/>
      <c r="F30" s="124"/>
      <c r="G30" s="124"/>
      <c r="H30" s="124"/>
    </row>
    <row r="31" spans="1:8">
      <c r="A31" s="241"/>
      <c r="B31" s="124" t="s">
        <v>180</v>
      </c>
      <c r="C31" s="124"/>
      <c r="D31" s="124"/>
      <c r="E31" s="124"/>
      <c r="F31" s="124"/>
      <c r="G31" s="124"/>
      <c r="H31" s="124"/>
    </row>
    <row r="32" spans="1:8" ht="59.25" customHeight="1">
      <c r="A32" s="80" t="s">
        <v>166</v>
      </c>
      <c r="B32" s="372" t="s">
        <v>889</v>
      </c>
      <c r="C32" s="372"/>
      <c r="D32" s="372"/>
      <c r="E32" s="372"/>
      <c r="F32" s="372"/>
      <c r="G32" s="124"/>
      <c r="H32" s="124"/>
    </row>
    <row r="33" spans="1:19">
      <c r="A33" s="239"/>
      <c r="B33" s="124" t="s">
        <v>167</v>
      </c>
      <c r="C33" s="124"/>
      <c r="D33" s="124"/>
      <c r="E33" s="124"/>
      <c r="F33" s="124"/>
      <c r="G33" s="124"/>
      <c r="H33" s="124"/>
    </row>
    <row r="34" spans="1:19">
      <c r="A34" s="240"/>
      <c r="B34" s="124" t="s">
        <v>181</v>
      </c>
      <c r="C34" s="124"/>
      <c r="D34" s="124"/>
      <c r="E34" s="124"/>
      <c r="F34" s="124"/>
      <c r="G34" s="124"/>
      <c r="H34" s="124"/>
    </row>
    <row r="35" spans="1:19">
      <c r="A35" s="240"/>
      <c r="B35" s="124" t="s">
        <v>44</v>
      </c>
      <c r="C35" s="125">
        <v>7</v>
      </c>
      <c r="D35" s="125"/>
      <c r="E35" s="125" t="s">
        <v>169</v>
      </c>
      <c r="F35" s="125">
        <v>0</v>
      </c>
      <c r="G35" s="125"/>
      <c r="H35" s="125">
        <f>C35*F35</f>
        <v>0</v>
      </c>
    </row>
    <row r="36" spans="1:19">
      <c r="A36" s="240"/>
      <c r="B36" s="124" t="s">
        <v>182</v>
      </c>
      <c r="C36" s="124"/>
      <c r="D36" s="124"/>
      <c r="E36" s="124"/>
      <c r="F36" s="124"/>
      <c r="G36" s="124"/>
      <c r="H36" s="124"/>
    </row>
    <row r="37" spans="1:19">
      <c r="A37" s="240"/>
      <c r="B37" s="124" t="s">
        <v>44</v>
      </c>
      <c r="C37" s="125">
        <v>3</v>
      </c>
      <c r="D37" s="125"/>
      <c r="E37" s="125" t="s">
        <v>169</v>
      </c>
      <c r="F37" s="125">
        <v>0</v>
      </c>
      <c r="G37" s="125"/>
      <c r="H37" s="125">
        <f>C37*F37</f>
        <v>0</v>
      </c>
    </row>
    <row r="38" spans="1:19">
      <c r="A38" s="240"/>
      <c r="B38" s="124"/>
      <c r="C38" s="124"/>
      <c r="D38" s="124"/>
      <c r="E38" s="124"/>
      <c r="F38" s="124"/>
      <c r="G38" s="124"/>
      <c r="H38" s="124"/>
    </row>
    <row r="39" spans="1:19">
      <c r="A39" s="240"/>
      <c r="B39" s="124" t="s">
        <v>183</v>
      </c>
      <c r="C39" s="124"/>
      <c r="D39" s="124"/>
      <c r="E39" s="124"/>
      <c r="F39" s="124"/>
      <c r="G39" s="124"/>
      <c r="H39" s="124"/>
    </row>
    <row r="40" spans="1:19">
      <c r="A40" s="240"/>
      <c r="B40" s="124" t="s">
        <v>181</v>
      </c>
      <c r="C40" s="124"/>
      <c r="D40" s="124"/>
      <c r="E40" s="124"/>
      <c r="F40" s="124"/>
      <c r="G40" s="124"/>
      <c r="H40" s="124"/>
    </row>
    <row r="41" spans="1:19">
      <c r="A41" s="240"/>
      <c r="B41" s="124" t="s">
        <v>44</v>
      </c>
      <c r="C41" s="125">
        <v>4</v>
      </c>
      <c r="D41" s="125"/>
      <c r="E41" s="125" t="s">
        <v>169</v>
      </c>
      <c r="F41" s="125">
        <v>0</v>
      </c>
      <c r="G41" s="125"/>
      <c r="H41" s="125">
        <f>C41*F41</f>
        <v>0</v>
      </c>
    </row>
    <row r="42" spans="1:19">
      <c r="A42" s="240"/>
      <c r="B42" s="124" t="s">
        <v>184</v>
      </c>
      <c r="C42" s="124"/>
      <c r="D42" s="124"/>
      <c r="E42" s="124"/>
      <c r="F42" s="124"/>
      <c r="G42" s="124"/>
      <c r="H42" s="124"/>
    </row>
    <row r="43" spans="1:19">
      <c r="A43" s="240"/>
      <c r="B43" s="124" t="s">
        <v>44</v>
      </c>
      <c r="C43" s="125">
        <v>5</v>
      </c>
      <c r="D43" s="125"/>
      <c r="E43" s="125" t="s">
        <v>169</v>
      </c>
      <c r="F43" s="125">
        <v>0</v>
      </c>
      <c r="G43" s="125"/>
      <c r="H43" s="125">
        <f>C43*F43</f>
        <v>0</v>
      </c>
    </row>
    <row r="44" spans="1:19">
      <c r="A44" s="240"/>
      <c r="B44" s="124" t="s">
        <v>182</v>
      </c>
      <c r="C44" s="124"/>
      <c r="D44" s="124"/>
      <c r="E44" s="124"/>
      <c r="F44" s="124"/>
      <c r="G44" s="124"/>
      <c r="H44" s="124"/>
    </row>
    <row r="45" spans="1:19">
      <c r="A45" s="240"/>
      <c r="B45" s="124" t="s">
        <v>44</v>
      </c>
      <c r="C45" s="125">
        <v>4</v>
      </c>
      <c r="D45" s="125"/>
      <c r="E45" s="125" t="s">
        <v>169</v>
      </c>
      <c r="F45" s="125">
        <v>0</v>
      </c>
      <c r="G45" s="125"/>
      <c r="H45" s="125">
        <f>C45*F45</f>
        <v>0</v>
      </c>
      <c r="L45" s="384"/>
      <c r="M45" s="384"/>
      <c r="N45" s="384"/>
      <c r="O45" s="384"/>
      <c r="P45" s="384"/>
      <c r="Q45" s="384"/>
      <c r="R45" s="384"/>
      <c r="S45" s="384"/>
    </row>
    <row r="46" spans="1:19">
      <c r="A46" s="241"/>
      <c r="B46" s="124"/>
      <c r="C46" s="124"/>
      <c r="D46" s="124"/>
      <c r="E46" s="124"/>
      <c r="F46" s="124"/>
      <c r="G46" s="124"/>
      <c r="H46" s="124"/>
    </row>
    <row r="47" spans="1:19" ht="18.75" customHeight="1">
      <c r="A47" s="80" t="s">
        <v>171</v>
      </c>
      <c r="B47" s="372" t="s">
        <v>185</v>
      </c>
      <c r="C47" s="372"/>
      <c r="D47" s="372"/>
      <c r="E47" s="372"/>
      <c r="F47" s="372"/>
      <c r="G47" s="124"/>
      <c r="H47" s="124"/>
      <c r="L47" s="115"/>
      <c r="M47" s="115"/>
      <c r="N47" s="115"/>
      <c r="O47" s="115"/>
      <c r="P47" s="115"/>
      <c r="Q47" s="115"/>
      <c r="R47" s="115"/>
      <c r="S47" s="115"/>
    </row>
    <row r="48" spans="1:19">
      <c r="A48" s="239"/>
      <c r="B48" s="124" t="s">
        <v>167</v>
      </c>
      <c r="C48" s="124"/>
      <c r="D48" s="124"/>
      <c r="E48" s="124"/>
      <c r="F48" s="124"/>
      <c r="G48" s="124"/>
      <c r="H48" s="124"/>
      <c r="L48" s="115"/>
      <c r="M48" s="115"/>
      <c r="N48" s="115"/>
      <c r="O48" s="115"/>
      <c r="P48" s="115"/>
      <c r="Q48" s="115"/>
      <c r="R48" s="115"/>
      <c r="S48" s="115"/>
    </row>
    <row r="49" spans="1:19">
      <c r="A49" s="240"/>
      <c r="B49" s="124" t="s">
        <v>44</v>
      </c>
      <c r="C49" s="125">
        <v>10</v>
      </c>
      <c r="D49" s="125"/>
      <c r="E49" s="125" t="s">
        <v>169</v>
      </c>
      <c r="F49" s="125">
        <v>0</v>
      </c>
      <c r="G49" s="125"/>
      <c r="H49" s="125">
        <f>C49*F49</f>
        <v>0</v>
      </c>
      <c r="L49" s="116"/>
      <c r="M49" s="383"/>
      <c r="N49" s="383"/>
      <c r="O49" s="383"/>
      <c r="P49" s="383"/>
      <c r="Q49" s="383"/>
      <c r="R49" s="115"/>
      <c r="S49" s="115"/>
    </row>
    <row r="50" spans="1:19">
      <c r="A50" s="240"/>
      <c r="B50" s="124" t="s">
        <v>170</v>
      </c>
      <c r="C50" s="124"/>
      <c r="D50" s="124"/>
      <c r="E50" s="124"/>
      <c r="F50" s="124"/>
      <c r="G50" s="124"/>
      <c r="H50" s="124"/>
      <c r="L50" s="115"/>
      <c r="M50" s="115"/>
      <c r="N50" s="115"/>
      <c r="O50" s="115"/>
      <c r="P50" s="115"/>
      <c r="Q50" s="115"/>
      <c r="R50" s="115"/>
      <c r="S50" s="115"/>
    </row>
    <row r="51" spans="1:19">
      <c r="A51" s="240"/>
      <c r="B51" s="124" t="s">
        <v>44</v>
      </c>
      <c r="C51" s="125">
        <v>13</v>
      </c>
      <c r="D51" s="125"/>
      <c r="E51" s="125" t="s">
        <v>169</v>
      </c>
      <c r="F51" s="125">
        <v>0</v>
      </c>
      <c r="G51" s="125"/>
      <c r="H51" s="125">
        <f>C51*F51</f>
        <v>0</v>
      </c>
      <c r="L51" s="115"/>
      <c r="M51" s="115"/>
      <c r="N51" s="117"/>
      <c r="O51" s="117"/>
      <c r="P51" s="117"/>
      <c r="Q51" s="117"/>
      <c r="R51" s="117"/>
      <c r="S51" s="117"/>
    </row>
    <row r="52" spans="1:19">
      <c r="A52" s="241"/>
      <c r="B52" s="124"/>
      <c r="C52" s="124"/>
      <c r="D52" s="124"/>
      <c r="E52" s="124"/>
      <c r="F52" s="124"/>
      <c r="G52" s="124"/>
      <c r="H52" s="124"/>
      <c r="L52" s="115"/>
      <c r="M52" s="115"/>
      <c r="N52" s="115"/>
      <c r="O52" s="115"/>
      <c r="P52" s="115"/>
      <c r="Q52" s="115"/>
      <c r="R52" s="115"/>
      <c r="S52" s="115"/>
    </row>
    <row r="53" spans="1:19" ht="18.75" customHeight="1">
      <c r="A53" s="80" t="s">
        <v>172</v>
      </c>
      <c r="B53" s="372" t="s">
        <v>186</v>
      </c>
      <c r="C53" s="372"/>
      <c r="D53" s="372"/>
      <c r="E53" s="372"/>
      <c r="F53" s="372"/>
      <c r="G53" s="124"/>
      <c r="H53" s="124"/>
      <c r="L53" s="115"/>
      <c r="M53" s="115"/>
      <c r="N53" s="117"/>
      <c r="O53" s="117"/>
      <c r="P53" s="117"/>
      <c r="Q53" s="117"/>
      <c r="R53" s="117"/>
      <c r="S53" s="117"/>
    </row>
    <row r="54" spans="1:19">
      <c r="A54" s="239"/>
      <c r="B54" s="124" t="s">
        <v>167</v>
      </c>
      <c r="C54" s="124"/>
      <c r="D54" s="124"/>
      <c r="E54" s="124"/>
      <c r="F54" s="124"/>
      <c r="G54" s="124"/>
      <c r="H54" s="124"/>
      <c r="L54" s="115"/>
      <c r="M54" s="115"/>
      <c r="N54" s="117"/>
      <c r="O54" s="117"/>
      <c r="P54" s="117"/>
      <c r="Q54" s="117"/>
      <c r="R54" s="117"/>
      <c r="S54" s="117"/>
    </row>
    <row r="55" spans="1:19">
      <c r="A55" s="240"/>
      <c r="B55" s="124" t="s">
        <v>44</v>
      </c>
      <c r="C55" s="125">
        <v>10</v>
      </c>
      <c r="D55" s="125"/>
      <c r="E55" s="125" t="s">
        <v>169</v>
      </c>
      <c r="F55" s="125">
        <v>0</v>
      </c>
      <c r="G55" s="125"/>
      <c r="H55" s="125">
        <f>C55*F55</f>
        <v>0</v>
      </c>
      <c r="L55" s="116"/>
      <c r="M55" s="383"/>
      <c r="N55" s="383"/>
      <c r="O55" s="383"/>
      <c r="P55" s="383"/>
      <c r="Q55" s="383"/>
      <c r="R55" s="115"/>
      <c r="S55" s="115"/>
    </row>
    <row r="56" spans="1:19">
      <c r="A56" s="240"/>
      <c r="B56" s="124" t="s">
        <v>170</v>
      </c>
      <c r="C56" s="124"/>
      <c r="D56" s="124"/>
      <c r="E56" s="124"/>
      <c r="F56" s="124"/>
      <c r="G56" s="124"/>
      <c r="H56" s="124"/>
      <c r="L56" s="115"/>
      <c r="M56" s="115"/>
      <c r="N56" s="117"/>
      <c r="O56" s="117"/>
      <c r="P56" s="117"/>
      <c r="Q56" s="117"/>
      <c r="R56" s="117"/>
      <c r="S56" s="117"/>
    </row>
    <row r="57" spans="1:19">
      <c r="A57" s="240"/>
      <c r="B57" s="124" t="s">
        <v>44</v>
      </c>
      <c r="C57" s="125">
        <v>13</v>
      </c>
      <c r="D57" s="125"/>
      <c r="E57" s="125" t="s">
        <v>169</v>
      </c>
      <c r="F57" s="125">
        <v>0</v>
      </c>
      <c r="G57" s="125"/>
      <c r="H57" s="125">
        <f>C57*F57</f>
        <v>0</v>
      </c>
      <c r="L57" s="115"/>
      <c r="M57" s="115"/>
      <c r="N57" s="117"/>
      <c r="O57" s="117"/>
      <c r="P57" s="117"/>
      <c r="Q57" s="117"/>
      <c r="R57" s="117"/>
      <c r="S57" s="117"/>
    </row>
    <row r="58" spans="1:19">
      <c r="A58" s="241"/>
      <c r="B58" s="124"/>
      <c r="C58" s="124"/>
      <c r="D58" s="124"/>
      <c r="E58" s="124"/>
      <c r="F58" s="124"/>
      <c r="G58" s="124"/>
      <c r="H58" s="124"/>
      <c r="L58" s="116"/>
      <c r="M58" s="383"/>
      <c r="N58" s="383"/>
      <c r="O58" s="383"/>
      <c r="P58" s="383"/>
      <c r="Q58" s="383"/>
      <c r="R58" s="115"/>
      <c r="S58" s="115"/>
    </row>
    <row r="59" spans="1:19" ht="43.5" customHeight="1">
      <c r="A59" s="80" t="s">
        <v>173</v>
      </c>
      <c r="B59" s="372" t="s">
        <v>890</v>
      </c>
      <c r="C59" s="372"/>
      <c r="D59" s="372"/>
      <c r="E59" s="372"/>
      <c r="F59" s="372"/>
      <c r="G59" s="124"/>
      <c r="H59" s="124"/>
      <c r="L59" s="115"/>
      <c r="M59" s="115"/>
      <c r="N59" s="117"/>
      <c r="O59" s="117"/>
      <c r="P59" s="117"/>
      <c r="Q59" s="117"/>
      <c r="R59" s="117"/>
      <c r="S59" s="117"/>
    </row>
    <row r="60" spans="1:19">
      <c r="A60" s="239"/>
      <c r="B60" s="124" t="s">
        <v>187</v>
      </c>
      <c r="C60" s="124"/>
      <c r="D60" s="124"/>
      <c r="E60" s="124"/>
      <c r="F60" s="124"/>
      <c r="G60" s="124"/>
      <c r="H60" s="124"/>
      <c r="L60" s="115"/>
      <c r="M60" s="115"/>
      <c r="N60" s="117"/>
      <c r="O60" s="117"/>
      <c r="P60" s="117"/>
      <c r="Q60" s="117"/>
      <c r="R60" s="117"/>
      <c r="S60" s="117"/>
    </row>
    <row r="61" spans="1:19">
      <c r="A61" s="240"/>
      <c r="B61" s="124" t="s">
        <v>44</v>
      </c>
      <c r="C61" s="125">
        <v>2</v>
      </c>
      <c r="D61" s="125"/>
      <c r="E61" s="125" t="s">
        <v>169</v>
      </c>
      <c r="F61" s="125">
        <v>0</v>
      </c>
      <c r="G61" s="125"/>
      <c r="H61" s="125">
        <f>C61*F61</f>
        <v>0</v>
      </c>
      <c r="L61" s="116"/>
      <c r="M61" s="383"/>
      <c r="N61" s="383"/>
      <c r="O61" s="383"/>
      <c r="P61" s="383"/>
      <c r="Q61" s="383"/>
      <c r="R61" s="115"/>
      <c r="S61" s="115"/>
    </row>
    <row r="62" spans="1:19">
      <c r="A62" s="240"/>
      <c r="B62" s="124" t="s">
        <v>188</v>
      </c>
      <c r="C62" s="124"/>
      <c r="D62" s="124"/>
      <c r="E62" s="124"/>
      <c r="F62" s="124"/>
      <c r="G62" s="124"/>
      <c r="H62" s="124"/>
      <c r="L62" s="115"/>
      <c r="M62" s="115"/>
      <c r="N62" s="117"/>
      <c r="O62" s="117"/>
      <c r="P62" s="117"/>
      <c r="Q62" s="117"/>
      <c r="R62" s="117"/>
      <c r="S62" s="117"/>
    </row>
    <row r="63" spans="1:19">
      <c r="A63" s="240"/>
      <c r="B63" s="124" t="s">
        <v>44</v>
      </c>
      <c r="C63" s="125">
        <v>2</v>
      </c>
      <c r="D63" s="125"/>
      <c r="E63" s="125" t="s">
        <v>169</v>
      </c>
      <c r="F63" s="125">
        <v>0</v>
      </c>
      <c r="G63" s="125"/>
      <c r="H63" s="125">
        <f>C63*F63</f>
        <v>0</v>
      </c>
      <c r="L63" s="115"/>
      <c r="M63" s="115"/>
      <c r="N63" s="117"/>
      <c r="O63" s="117"/>
      <c r="P63" s="117"/>
      <c r="Q63" s="117"/>
      <c r="R63" s="117"/>
      <c r="S63" s="117"/>
    </row>
    <row r="64" spans="1:19">
      <c r="A64" s="240"/>
      <c r="B64" s="124" t="s">
        <v>189</v>
      </c>
      <c r="C64" s="124"/>
      <c r="D64" s="124"/>
      <c r="E64" s="124"/>
      <c r="F64" s="124"/>
      <c r="G64" s="124"/>
      <c r="H64" s="124"/>
      <c r="L64" s="115"/>
      <c r="M64" s="115"/>
      <c r="N64" s="117"/>
      <c r="O64" s="117"/>
      <c r="P64" s="117"/>
      <c r="Q64" s="117"/>
      <c r="R64" s="117"/>
      <c r="S64" s="117"/>
    </row>
    <row r="65" spans="1:19">
      <c r="A65" s="240"/>
      <c r="B65" s="124" t="s">
        <v>44</v>
      </c>
      <c r="C65" s="125">
        <v>2</v>
      </c>
      <c r="D65" s="125"/>
      <c r="E65" s="125" t="s">
        <v>169</v>
      </c>
      <c r="F65" s="125">
        <v>0</v>
      </c>
      <c r="G65" s="125"/>
      <c r="H65" s="125">
        <f>C65*F65</f>
        <v>0</v>
      </c>
      <c r="L65" s="115"/>
      <c r="M65" s="115"/>
      <c r="N65" s="117"/>
      <c r="O65" s="117"/>
      <c r="P65" s="117"/>
      <c r="Q65" s="117"/>
      <c r="R65" s="117"/>
      <c r="S65" s="117"/>
    </row>
    <row r="66" spans="1:19">
      <c r="A66" s="241"/>
      <c r="B66" s="124"/>
      <c r="C66" s="124"/>
      <c r="D66" s="124"/>
      <c r="E66" s="124"/>
      <c r="F66" s="124"/>
      <c r="G66" s="124"/>
      <c r="H66" s="124"/>
      <c r="L66" s="115"/>
      <c r="M66" s="115"/>
      <c r="N66" s="117"/>
      <c r="O66" s="117"/>
      <c r="P66" s="117"/>
      <c r="Q66" s="117"/>
      <c r="R66" s="117"/>
      <c r="S66" s="117"/>
    </row>
    <row r="67" spans="1:19" ht="43.5" customHeight="1">
      <c r="A67" s="80" t="s">
        <v>174</v>
      </c>
      <c r="B67" s="372" t="s">
        <v>891</v>
      </c>
      <c r="C67" s="372"/>
      <c r="D67" s="372"/>
      <c r="E67" s="372"/>
      <c r="F67" s="372"/>
      <c r="G67" s="124"/>
      <c r="H67" s="124"/>
      <c r="L67" s="115"/>
      <c r="M67" s="115"/>
      <c r="N67" s="117"/>
      <c r="O67" s="117"/>
      <c r="P67" s="117"/>
      <c r="Q67" s="117"/>
      <c r="R67" s="117"/>
      <c r="S67" s="117"/>
    </row>
    <row r="68" spans="1:19">
      <c r="A68" s="239"/>
      <c r="B68" s="124" t="s">
        <v>188</v>
      </c>
      <c r="C68" s="124"/>
      <c r="D68" s="124"/>
      <c r="E68" s="124"/>
      <c r="F68" s="124"/>
      <c r="G68" s="124"/>
      <c r="H68" s="124"/>
      <c r="L68" s="115"/>
      <c r="M68" s="115"/>
      <c r="N68" s="117"/>
      <c r="O68" s="117"/>
      <c r="P68" s="117"/>
      <c r="Q68" s="117"/>
      <c r="R68" s="117"/>
      <c r="S68" s="117"/>
    </row>
    <row r="69" spans="1:19">
      <c r="A69" s="240"/>
      <c r="B69" s="124" t="s">
        <v>44</v>
      </c>
      <c r="C69" s="125">
        <v>3</v>
      </c>
      <c r="D69" s="125"/>
      <c r="E69" s="125" t="s">
        <v>169</v>
      </c>
      <c r="F69" s="125">
        <v>0</v>
      </c>
      <c r="G69" s="125"/>
      <c r="H69" s="125">
        <f>C69*F69</f>
        <v>0</v>
      </c>
      <c r="L69" s="115"/>
      <c r="M69" s="115"/>
      <c r="N69" s="117"/>
      <c r="O69" s="117"/>
      <c r="P69" s="117"/>
      <c r="Q69" s="117"/>
      <c r="R69" s="117"/>
      <c r="S69" s="117"/>
    </row>
    <row r="70" spans="1:19">
      <c r="A70" s="240"/>
      <c r="B70" s="124" t="s">
        <v>189</v>
      </c>
      <c r="C70" s="124"/>
      <c r="D70" s="124"/>
      <c r="E70" s="124"/>
      <c r="F70" s="124"/>
      <c r="G70" s="124"/>
      <c r="H70" s="124"/>
      <c r="L70" s="115"/>
      <c r="M70" s="115"/>
      <c r="N70" s="117"/>
      <c r="O70" s="117"/>
      <c r="P70" s="117"/>
      <c r="Q70" s="117"/>
      <c r="R70" s="117"/>
      <c r="S70" s="117"/>
    </row>
    <row r="71" spans="1:19">
      <c r="A71" s="240"/>
      <c r="B71" s="124" t="s">
        <v>44</v>
      </c>
      <c r="C71" s="125">
        <v>2</v>
      </c>
      <c r="D71" s="125"/>
      <c r="E71" s="125" t="s">
        <v>169</v>
      </c>
      <c r="F71" s="125">
        <v>0</v>
      </c>
      <c r="G71" s="125"/>
      <c r="H71" s="125">
        <f>C71*F71</f>
        <v>0</v>
      </c>
      <c r="L71" s="115"/>
      <c r="M71" s="115"/>
      <c r="N71" s="117"/>
      <c r="O71" s="117"/>
      <c r="P71" s="117"/>
      <c r="Q71" s="117"/>
      <c r="R71" s="117"/>
      <c r="S71" s="117"/>
    </row>
    <row r="72" spans="1:19">
      <c r="A72" s="240"/>
      <c r="B72" s="124" t="s">
        <v>190</v>
      </c>
      <c r="C72" s="124"/>
      <c r="D72" s="124"/>
      <c r="E72" s="124"/>
      <c r="F72" s="124"/>
      <c r="G72" s="124"/>
      <c r="H72" s="124"/>
      <c r="L72" s="115"/>
      <c r="M72" s="115"/>
      <c r="N72" s="117"/>
      <c r="O72" s="117"/>
      <c r="P72" s="117"/>
      <c r="Q72" s="117"/>
      <c r="R72" s="117"/>
      <c r="S72" s="117"/>
    </row>
    <row r="73" spans="1:19">
      <c r="A73" s="240"/>
      <c r="B73" s="124" t="s">
        <v>44</v>
      </c>
      <c r="C73" s="125">
        <v>2</v>
      </c>
      <c r="D73" s="125"/>
      <c r="E73" s="125" t="s">
        <v>169</v>
      </c>
      <c r="F73" s="125">
        <v>0</v>
      </c>
      <c r="G73" s="125"/>
      <c r="H73" s="125">
        <f>C73*F73</f>
        <v>0</v>
      </c>
      <c r="L73" s="115"/>
      <c r="M73" s="115"/>
      <c r="N73" s="117"/>
      <c r="O73" s="117"/>
      <c r="P73" s="117"/>
      <c r="Q73" s="117"/>
      <c r="R73" s="117"/>
      <c r="S73" s="117"/>
    </row>
    <row r="74" spans="1:19">
      <c r="A74" s="241"/>
      <c r="B74" s="124"/>
      <c r="C74" s="124"/>
      <c r="D74" s="124"/>
      <c r="E74" s="124"/>
      <c r="F74" s="124"/>
      <c r="G74" s="124"/>
      <c r="H74" s="124"/>
      <c r="L74" s="115"/>
      <c r="M74" s="115"/>
      <c r="N74" s="117"/>
      <c r="O74" s="117"/>
      <c r="P74" s="117"/>
      <c r="Q74" s="117"/>
      <c r="R74" s="117"/>
      <c r="S74" s="117"/>
    </row>
    <row r="75" spans="1:19" ht="33" customHeight="1">
      <c r="A75" s="80" t="s">
        <v>176</v>
      </c>
      <c r="B75" s="372" t="s">
        <v>191</v>
      </c>
      <c r="C75" s="372"/>
      <c r="D75" s="372"/>
      <c r="E75" s="372"/>
      <c r="F75" s="372"/>
      <c r="G75" s="124"/>
      <c r="H75" s="124"/>
      <c r="L75" s="115"/>
      <c r="M75" s="115"/>
      <c r="N75" s="117"/>
      <c r="O75" s="117"/>
      <c r="P75" s="117"/>
      <c r="Q75" s="117"/>
      <c r="R75" s="117"/>
      <c r="S75" s="117"/>
    </row>
    <row r="76" spans="1:19">
      <c r="A76" s="239"/>
      <c r="B76" s="124" t="s">
        <v>192</v>
      </c>
      <c r="C76" s="125">
        <v>4</v>
      </c>
      <c r="D76" s="125"/>
      <c r="E76" s="125" t="s">
        <v>169</v>
      </c>
      <c r="F76" s="125">
        <v>0</v>
      </c>
      <c r="G76" s="125"/>
      <c r="H76" s="125">
        <f>C76*F76</f>
        <v>0</v>
      </c>
      <c r="L76" s="115"/>
      <c r="M76" s="115"/>
      <c r="N76" s="115"/>
      <c r="O76" s="115"/>
      <c r="P76" s="115"/>
      <c r="Q76" s="115"/>
      <c r="R76" s="115"/>
      <c r="S76" s="115"/>
    </row>
    <row r="77" spans="1:19">
      <c r="A77" s="241"/>
      <c r="B77" s="124"/>
      <c r="C77" s="124"/>
      <c r="D77" s="124"/>
      <c r="E77" s="124"/>
      <c r="F77" s="124"/>
      <c r="G77" s="124"/>
      <c r="H77" s="124"/>
      <c r="L77" s="116"/>
      <c r="M77" s="383"/>
      <c r="N77" s="383"/>
      <c r="O77" s="383"/>
      <c r="P77" s="383"/>
      <c r="Q77" s="383"/>
      <c r="R77" s="115"/>
      <c r="S77" s="115"/>
    </row>
    <row r="78" spans="1:19" ht="30" customHeight="1">
      <c r="A78" s="80" t="s">
        <v>193</v>
      </c>
      <c r="B78" s="372" t="s">
        <v>194</v>
      </c>
      <c r="C78" s="372"/>
      <c r="D78" s="372"/>
      <c r="E78" s="372"/>
      <c r="F78" s="372"/>
      <c r="G78" s="124"/>
      <c r="H78" s="124"/>
      <c r="L78" s="116"/>
      <c r="M78" s="115"/>
      <c r="N78" s="118"/>
      <c r="O78" s="118"/>
      <c r="P78" s="118"/>
      <c r="Q78" s="118"/>
      <c r="R78" s="115"/>
      <c r="S78" s="115"/>
    </row>
    <row r="79" spans="1:19" ht="30.75" customHeight="1">
      <c r="A79" s="239"/>
      <c r="B79" s="380" t="s">
        <v>660</v>
      </c>
      <c r="C79" s="380"/>
      <c r="D79" s="380"/>
      <c r="E79" s="380"/>
      <c r="F79" s="380"/>
      <c r="G79" s="124"/>
      <c r="H79" s="124"/>
      <c r="L79" s="115"/>
      <c r="M79" s="115"/>
      <c r="N79" s="117"/>
      <c r="O79" s="117"/>
      <c r="P79" s="117"/>
      <c r="Q79" s="117"/>
      <c r="R79" s="117"/>
      <c r="S79" s="117"/>
    </row>
    <row r="80" spans="1:19" ht="15" customHeight="1">
      <c r="A80" s="240"/>
      <c r="B80" s="375" t="s">
        <v>656</v>
      </c>
      <c r="C80" s="375"/>
      <c r="D80" s="127"/>
      <c r="E80" s="127"/>
      <c r="F80" s="127"/>
      <c r="G80" s="124"/>
      <c r="H80" s="124"/>
      <c r="L80" s="115"/>
      <c r="M80" s="115"/>
      <c r="N80" s="118"/>
      <c r="O80" s="118"/>
      <c r="P80" s="118"/>
      <c r="Q80" s="118"/>
      <c r="R80" s="115"/>
      <c r="S80" s="115"/>
    </row>
    <row r="81" spans="1:19" ht="15" customHeight="1">
      <c r="A81" s="240"/>
      <c r="B81" s="128"/>
      <c r="C81" s="371" t="s">
        <v>661</v>
      </c>
      <c r="D81" s="375"/>
      <c r="E81" s="375"/>
      <c r="F81" s="375"/>
      <c r="G81" s="124"/>
      <c r="H81" s="124"/>
      <c r="L81" s="115"/>
      <c r="M81" s="115"/>
      <c r="N81" s="117"/>
      <c r="O81" s="117"/>
      <c r="P81" s="117"/>
      <c r="Q81" s="117"/>
      <c r="R81" s="117"/>
      <c r="S81" s="117"/>
    </row>
    <row r="82" spans="1:19" ht="15" customHeight="1">
      <c r="A82" s="240"/>
      <c r="B82" s="128"/>
      <c r="C82" s="371" t="s">
        <v>657</v>
      </c>
      <c r="D82" s="375"/>
      <c r="E82" s="375"/>
      <c r="F82" s="375"/>
      <c r="G82" s="124"/>
      <c r="H82" s="124"/>
      <c r="L82" s="115"/>
      <c r="M82" s="145"/>
      <c r="N82" s="145"/>
      <c r="O82" s="145"/>
      <c r="P82" s="145"/>
      <c r="Q82" s="145"/>
      <c r="R82" s="145"/>
      <c r="S82" s="145"/>
    </row>
    <row r="83" spans="1:19" ht="15" customHeight="1">
      <c r="A83" s="240"/>
      <c r="B83" s="127"/>
      <c r="C83" s="371" t="s">
        <v>658</v>
      </c>
      <c r="D83" s="375"/>
      <c r="E83" s="375"/>
      <c r="F83" s="375"/>
      <c r="G83" s="124"/>
      <c r="H83" s="124"/>
      <c r="L83" s="115"/>
      <c r="M83" s="115"/>
      <c r="N83" s="115"/>
      <c r="O83" s="115"/>
      <c r="P83" s="115"/>
      <c r="Q83" s="115"/>
      <c r="R83" s="115"/>
      <c r="S83" s="117"/>
    </row>
    <row r="84" spans="1:19" ht="15" customHeight="1">
      <c r="A84" s="240"/>
      <c r="B84" s="127"/>
      <c r="C84" s="371" t="s">
        <v>659</v>
      </c>
      <c r="D84" s="371"/>
      <c r="E84" s="371"/>
      <c r="F84" s="371"/>
      <c r="G84" s="124"/>
      <c r="H84" s="124"/>
      <c r="L84" s="115"/>
      <c r="M84" s="115"/>
      <c r="N84" s="115"/>
      <c r="O84" s="115"/>
      <c r="P84" s="115"/>
      <c r="Q84" s="115"/>
      <c r="R84" s="115"/>
      <c r="S84" s="115"/>
    </row>
    <row r="85" spans="1:19">
      <c r="A85" s="240"/>
      <c r="B85" s="124" t="s">
        <v>44</v>
      </c>
      <c r="C85" s="125">
        <v>1</v>
      </c>
      <c r="D85" s="125"/>
      <c r="E85" s="125" t="s">
        <v>169</v>
      </c>
      <c r="F85" s="125">
        <v>0</v>
      </c>
      <c r="G85" s="125"/>
      <c r="H85" s="125">
        <f>C85*F85</f>
        <v>0</v>
      </c>
      <c r="L85" s="115"/>
      <c r="M85" s="115"/>
      <c r="N85" s="115"/>
      <c r="O85" s="115"/>
      <c r="P85" s="115"/>
      <c r="Q85" s="115"/>
      <c r="R85" s="115"/>
      <c r="S85" s="115"/>
    </row>
    <row r="86" spans="1:19" ht="28.5" customHeight="1">
      <c r="A86" s="240"/>
      <c r="B86" s="370" t="s">
        <v>666</v>
      </c>
      <c r="C86" s="370"/>
      <c r="D86" s="370"/>
      <c r="E86" s="370"/>
      <c r="F86" s="370"/>
      <c r="G86" s="124"/>
      <c r="H86" s="124"/>
      <c r="L86" s="115"/>
      <c r="M86" s="115"/>
      <c r="N86" s="115"/>
      <c r="O86" s="115"/>
      <c r="P86" s="115"/>
      <c r="Q86" s="115"/>
      <c r="R86" s="115"/>
      <c r="S86" s="115"/>
    </row>
    <row r="87" spans="1:19" ht="15" customHeight="1">
      <c r="A87" s="240"/>
      <c r="B87" s="375" t="s">
        <v>656</v>
      </c>
      <c r="C87" s="375"/>
      <c r="D87" s="127"/>
      <c r="E87" s="127"/>
      <c r="F87" s="127"/>
      <c r="G87" s="124"/>
      <c r="H87" s="124"/>
      <c r="L87" s="115"/>
      <c r="M87" s="115"/>
      <c r="N87" s="115"/>
      <c r="O87" s="115"/>
      <c r="P87" s="115"/>
      <c r="Q87" s="115"/>
      <c r="R87" s="115"/>
      <c r="S87" s="115"/>
    </row>
    <row r="88" spans="1:19" ht="15" customHeight="1">
      <c r="A88" s="240"/>
      <c r="B88" s="127"/>
      <c r="C88" s="371" t="s">
        <v>664</v>
      </c>
      <c r="D88" s="375"/>
      <c r="E88" s="375"/>
      <c r="F88" s="375"/>
      <c r="G88" s="124"/>
      <c r="H88" s="124"/>
      <c r="L88" s="116"/>
      <c r="M88" s="383"/>
      <c r="N88" s="383"/>
      <c r="O88" s="383"/>
      <c r="P88" s="383"/>
      <c r="Q88" s="383"/>
      <c r="R88" s="115"/>
      <c r="S88" s="115"/>
    </row>
    <row r="89" spans="1:19" ht="15" customHeight="1">
      <c r="A89" s="240"/>
      <c r="B89" s="127"/>
      <c r="C89" s="371" t="s">
        <v>657</v>
      </c>
      <c r="D89" s="375"/>
      <c r="E89" s="375"/>
      <c r="F89" s="375"/>
      <c r="G89" s="124"/>
      <c r="H89" s="124"/>
      <c r="L89" s="115"/>
      <c r="M89" s="115"/>
      <c r="N89" s="117"/>
      <c r="O89" s="117"/>
      <c r="P89" s="117"/>
      <c r="Q89" s="117"/>
      <c r="R89" s="117"/>
      <c r="S89" s="117"/>
    </row>
    <row r="90" spans="1:19" ht="15" customHeight="1">
      <c r="A90" s="240"/>
      <c r="B90" s="127"/>
      <c r="C90" s="371" t="s">
        <v>665</v>
      </c>
      <c r="D90" s="371"/>
      <c r="E90" s="371"/>
      <c r="F90" s="371"/>
      <c r="G90" s="124"/>
      <c r="H90" s="124"/>
      <c r="L90" s="115"/>
      <c r="M90" s="115"/>
      <c r="N90" s="115"/>
      <c r="O90" s="115"/>
      <c r="P90" s="115"/>
      <c r="Q90" s="115"/>
      <c r="R90" s="115"/>
      <c r="S90" s="115"/>
    </row>
    <row r="91" spans="1:19" ht="15" customHeight="1">
      <c r="A91" s="240"/>
      <c r="B91" s="127"/>
      <c r="C91" s="371" t="s">
        <v>663</v>
      </c>
      <c r="D91" s="375"/>
      <c r="E91" s="375"/>
      <c r="F91" s="375"/>
      <c r="G91" s="124"/>
      <c r="H91" s="124"/>
      <c r="L91" s="116"/>
      <c r="M91" s="383"/>
      <c r="N91" s="383"/>
      <c r="O91" s="383"/>
      <c r="P91" s="383"/>
      <c r="Q91" s="383"/>
      <c r="R91" s="115"/>
      <c r="S91" s="115"/>
    </row>
    <row r="92" spans="1:19" ht="15" customHeight="1">
      <c r="A92" s="240"/>
      <c r="B92" s="127"/>
      <c r="C92" s="371" t="s">
        <v>672</v>
      </c>
      <c r="D92" s="371"/>
      <c r="E92" s="371"/>
      <c r="F92" s="371"/>
      <c r="G92" s="124"/>
      <c r="H92" s="124"/>
      <c r="L92" s="115"/>
      <c r="M92" s="115"/>
      <c r="N92" s="117"/>
      <c r="O92" s="117"/>
      <c r="P92" s="117"/>
      <c r="Q92" s="117"/>
      <c r="R92" s="117"/>
      <c r="S92" s="117"/>
    </row>
    <row r="93" spans="1:19" ht="15" customHeight="1">
      <c r="A93" s="240"/>
      <c r="B93" s="127"/>
      <c r="C93" s="371" t="s">
        <v>671</v>
      </c>
      <c r="D93" s="371"/>
      <c r="E93" s="371"/>
      <c r="F93" s="371"/>
      <c r="G93" s="124"/>
      <c r="H93" s="124"/>
      <c r="L93" s="115"/>
      <c r="M93" s="145"/>
      <c r="N93" s="145"/>
      <c r="O93" s="145"/>
      <c r="P93" s="145"/>
      <c r="Q93" s="145"/>
      <c r="R93" s="145"/>
      <c r="S93" s="145"/>
    </row>
    <row r="94" spans="1:19" ht="15" customHeight="1">
      <c r="A94" s="240"/>
      <c r="B94" s="127"/>
      <c r="C94" s="371" t="s">
        <v>670</v>
      </c>
      <c r="D94" s="371"/>
      <c r="E94" s="371"/>
      <c r="F94" s="371"/>
      <c r="G94" s="124"/>
      <c r="H94" s="124"/>
      <c r="L94" s="115"/>
      <c r="M94" s="115"/>
      <c r="N94" s="115"/>
      <c r="O94" s="115"/>
      <c r="P94" s="115"/>
      <c r="Q94" s="115"/>
      <c r="R94" s="115"/>
      <c r="S94" s="117"/>
    </row>
    <row r="95" spans="1:19" ht="15" customHeight="1">
      <c r="A95" s="240"/>
      <c r="B95" s="127"/>
      <c r="C95" s="371" t="s">
        <v>669</v>
      </c>
      <c r="D95" s="371"/>
      <c r="E95" s="371"/>
      <c r="F95" s="371"/>
      <c r="G95" s="124"/>
      <c r="H95" s="124"/>
      <c r="L95" s="115"/>
      <c r="M95" s="115"/>
      <c r="N95" s="115"/>
      <c r="O95" s="115"/>
      <c r="P95" s="115"/>
      <c r="Q95" s="115"/>
      <c r="R95" s="115"/>
      <c r="S95" s="115"/>
    </row>
    <row r="96" spans="1:19" ht="15" customHeight="1">
      <c r="A96" s="240"/>
      <c r="B96" s="127"/>
      <c r="C96" s="371" t="s">
        <v>668</v>
      </c>
      <c r="D96" s="371"/>
      <c r="E96" s="371"/>
      <c r="F96" s="371"/>
      <c r="G96" s="124"/>
      <c r="H96" s="124"/>
      <c r="L96" s="115"/>
      <c r="M96" s="115"/>
      <c r="N96" s="115"/>
      <c r="O96" s="115"/>
      <c r="P96" s="115"/>
      <c r="Q96" s="115"/>
      <c r="R96" s="115"/>
      <c r="S96" s="115"/>
    </row>
    <row r="97" spans="1:19" ht="15" customHeight="1">
      <c r="A97" s="240"/>
      <c r="B97" s="127"/>
      <c r="C97" s="371" t="s">
        <v>667</v>
      </c>
      <c r="D97" s="371"/>
      <c r="E97" s="371"/>
      <c r="F97" s="371"/>
      <c r="G97" s="124"/>
      <c r="H97" s="124"/>
      <c r="L97" s="119"/>
      <c r="M97" s="115"/>
      <c r="N97" s="115"/>
      <c r="O97" s="115"/>
      <c r="P97" s="115"/>
      <c r="Q97" s="115"/>
      <c r="R97" s="115"/>
      <c r="S97" s="115"/>
    </row>
    <row r="98" spans="1:19" ht="15" customHeight="1">
      <c r="A98" s="240"/>
      <c r="B98" s="127"/>
      <c r="C98" s="371" t="s">
        <v>662</v>
      </c>
      <c r="D98" s="375"/>
      <c r="E98" s="375"/>
      <c r="F98" s="375"/>
      <c r="G98" s="124"/>
      <c r="H98" s="124"/>
      <c r="L98" s="119"/>
      <c r="M98" s="115"/>
      <c r="N98" s="115"/>
      <c r="O98" s="115"/>
      <c r="P98" s="115"/>
      <c r="Q98" s="115"/>
      <c r="R98" s="115"/>
      <c r="S98" s="115"/>
    </row>
    <row r="99" spans="1:19">
      <c r="A99" s="240"/>
      <c r="B99" s="124" t="s">
        <v>44</v>
      </c>
      <c r="C99" s="125">
        <v>1</v>
      </c>
      <c r="D99" s="125"/>
      <c r="E99" s="125" t="s">
        <v>169</v>
      </c>
      <c r="F99" s="125">
        <v>0</v>
      </c>
      <c r="G99" s="125"/>
      <c r="H99" s="125">
        <f>C99*F99</f>
        <v>0</v>
      </c>
      <c r="L99" s="119"/>
      <c r="M99" s="383"/>
      <c r="N99" s="383"/>
      <c r="O99" s="383"/>
      <c r="P99" s="383"/>
      <c r="Q99" s="383"/>
      <c r="R99" s="115"/>
      <c r="S99" s="115"/>
    </row>
    <row r="100" spans="1:19" ht="24.75" customHeight="1">
      <c r="A100" s="240"/>
      <c r="B100" s="370" t="s">
        <v>682</v>
      </c>
      <c r="C100" s="370"/>
      <c r="D100" s="370"/>
      <c r="E100" s="370"/>
      <c r="F100" s="370"/>
      <c r="G100" s="124"/>
      <c r="H100" s="124"/>
      <c r="L100" s="119"/>
      <c r="M100" s="115"/>
      <c r="N100" s="117"/>
      <c r="O100" s="117"/>
      <c r="P100" s="117"/>
      <c r="Q100" s="117"/>
      <c r="R100" s="117"/>
      <c r="S100" s="117"/>
    </row>
    <row r="101" spans="1:19" ht="15" customHeight="1">
      <c r="A101" s="240"/>
      <c r="B101" s="375" t="s">
        <v>656</v>
      </c>
      <c r="C101" s="375"/>
      <c r="D101" s="127"/>
      <c r="E101" s="127"/>
      <c r="F101" s="127"/>
      <c r="G101" s="124"/>
      <c r="H101" s="124"/>
      <c r="L101" s="119"/>
      <c r="M101" s="145"/>
      <c r="N101" s="145"/>
      <c r="O101" s="145"/>
      <c r="P101" s="145"/>
      <c r="Q101" s="145"/>
      <c r="R101" s="145"/>
      <c r="S101" s="145"/>
    </row>
    <row r="102" spans="1:19" s="19" customFormat="1" ht="15" customHeight="1">
      <c r="A102" s="242"/>
      <c r="B102" s="10"/>
      <c r="C102" s="379" t="s">
        <v>683</v>
      </c>
      <c r="D102" s="268"/>
      <c r="E102" s="268"/>
      <c r="F102" s="268"/>
      <c r="G102" s="8"/>
      <c r="H102" s="8"/>
      <c r="L102" s="119"/>
      <c r="M102" s="115"/>
      <c r="N102" s="115"/>
      <c r="O102" s="115"/>
      <c r="P102" s="115"/>
      <c r="Q102" s="115"/>
      <c r="R102" s="115"/>
      <c r="S102" s="117"/>
    </row>
    <row r="103" spans="1:19" s="19" customFormat="1" ht="15" customHeight="1">
      <c r="A103" s="242"/>
      <c r="B103" s="10"/>
      <c r="C103" s="379" t="s">
        <v>686</v>
      </c>
      <c r="D103" s="379"/>
      <c r="E103" s="379"/>
      <c r="F103" s="379"/>
      <c r="G103" s="8"/>
      <c r="H103" s="8"/>
    </row>
    <row r="104" spans="1:19" s="19" customFormat="1" ht="15" customHeight="1">
      <c r="A104" s="242"/>
      <c r="B104" s="10"/>
      <c r="C104" s="379" t="s">
        <v>685</v>
      </c>
      <c r="D104" s="379"/>
      <c r="E104" s="379"/>
      <c r="F104" s="379"/>
      <c r="G104" s="8"/>
      <c r="H104" s="8"/>
    </row>
    <row r="105" spans="1:19" s="19" customFormat="1" ht="15" customHeight="1">
      <c r="A105" s="242"/>
      <c r="B105" s="10"/>
      <c r="C105" s="379"/>
      <c r="D105" s="379"/>
      <c r="E105" s="379"/>
      <c r="F105" s="379"/>
      <c r="G105" s="8"/>
      <c r="H105" s="8"/>
    </row>
    <row r="106" spans="1:19" s="19" customFormat="1" ht="15" customHeight="1">
      <c r="A106" s="242"/>
      <c r="B106" s="10"/>
      <c r="C106" s="379" t="s">
        <v>684</v>
      </c>
      <c r="D106" s="268"/>
      <c r="E106" s="268"/>
      <c r="F106" s="268"/>
      <c r="G106" s="8"/>
      <c r="H106" s="8"/>
    </row>
    <row r="107" spans="1:19">
      <c r="A107" s="240"/>
      <c r="B107" s="124" t="s">
        <v>44</v>
      </c>
      <c r="C107" s="125">
        <v>1</v>
      </c>
      <c r="D107" s="125"/>
      <c r="E107" s="125" t="s">
        <v>169</v>
      </c>
      <c r="F107" s="125">
        <v>0</v>
      </c>
      <c r="G107" s="125"/>
      <c r="H107" s="125">
        <f>C107*F107</f>
        <v>0</v>
      </c>
    </row>
    <row r="108" spans="1:19">
      <c r="A108" s="240"/>
      <c r="B108" s="124"/>
      <c r="C108" s="125"/>
      <c r="D108" s="125"/>
      <c r="E108" s="125"/>
      <c r="F108" s="125"/>
      <c r="G108" s="125"/>
      <c r="H108" s="125"/>
    </row>
    <row r="109" spans="1:19" ht="24.75" customHeight="1">
      <c r="A109" s="240"/>
      <c r="B109" s="370" t="s">
        <v>776</v>
      </c>
      <c r="C109" s="370"/>
      <c r="D109" s="370"/>
      <c r="E109" s="370"/>
      <c r="F109" s="370"/>
      <c r="G109" s="124"/>
      <c r="H109" s="124"/>
    </row>
    <row r="110" spans="1:19" ht="15" customHeight="1">
      <c r="A110" s="240"/>
      <c r="B110" s="375" t="s">
        <v>656</v>
      </c>
      <c r="C110" s="375"/>
      <c r="D110" s="127"/>
      <c r="E110" s="127"/>
      <c r="F110" s="127"/>
      <c r="G110" s="124"/>
      <c r="H110" s="124"/>
    </row>
    <row r="111" spans="1:19" ht="15" customHeight="1">
      <c r="A111" s="240"/>
      <c r="B111" s="127"/>
      <c r="C111" s="371" t="s">
        <v>679</v>
      </c>
      <c r="D111" s="375"/>
      <c r="E111" s="375"/>
      <c r="F111" s="375"/>
      <c r="G111" s="124"/>
      <c r="H111" s="124"/>
    </row>
    <row r="112" spans="1:19" ht="15" customHeight="1">
      <c r="A112" s="240"/>
      <c r="B112" s="127"/>
      <c r="C112" s="371" t="s">
        <v>680</v>
      </c>
      <c r="D112" s="375"/>
      <c r="E112" s="375"/>
      <c r="F112" s="375"/>
      <c r="G112" s="124"/>
      <c r="H112" s="124"/>
    </row>
    <row r="113" spans="1:8" ht="15" customHeight="1">
      <c r="A113" s="240"/>
      <c r="B113" s="127"/>
      <c r="C113" s="371" t="s">
        <v>673</v>
      </c>
      <c r="D113" s="375"/>
      <c r="E113" s="375"/>
      <c r="F113" s="375"/>
      <c r="G113" s="124"/>
      <c r="H113" s="124"/>
    </row>
    <row r="114" spans="1:8" ht="15" customHeight="1">
      <c r="A114" s="240"/>
      <c r="B114" s="127"/>
      <c r="C114" s="371" t="s">
        <v>674</v>
      </c>
      <c r="D114" s="371"/>
      <c r="E114" s="371"/>
      <c r="F114" s="371"/>
      <c r="G114" s="124"/>
      <c r="H114" s="124"/>
    </row>
    <row r="115" spans="1:8" ht="15" customHeight="1">
      <c r="A115" s="240"/>
      <c r="B115" s="127"/>
      <c r="C115" s="371" t="s">
        <v>675</v>
      </c>
      <c r="D115" s="371"/>
      <c r="E115" s="371"/>
      <c r="F115" s="371"/>
      <c r="G115" s="124"/>
      <c r="H115" s="124"/>
    </row>
    <row r="116" spans="1:8" ht="15" customHeight="1">
      <c r="A116" s="240"/>
      <c r="B116" s="127"/>
      <c r="C116" s="371" t="s">
        <v>678</v>
      </c>
      <c r="D116" s="371"/>
      <c r="E116" s="371"/>
      <c r="F116" s="371"/>
      <c r="G116" s="124"/>
      <c r="H116" s="124"/>
    </row>
    <row r="117" spans="1:8" ht="15" customHeight="1">
      <c r="A117" s="240"/>
      <c r="B117" s="127"/>
      <c r="C117" s="371" t="s">
        <v>681</v>
      </c>
      <c r="D117" s="371"/>
      <c r="E117" s="371"/>
      <c r="F117" s="371"/>
      <c r="G117" s="124"/>
      <c r="H117" s="124"/>
    </row>
    <row r="118" spans="1:8" ht="15" customHeight="1">
      <c r="A118" s="240"/>
      <c r="B118" s="127"/>
      <c r="C118" s="371" t="s">
        <v>677</v>
      </c>
      <c r="D118" s="371"/>
      <c r="E118" s="371"/>
      <c r="F118" s="371"/>
      <c r="G118" s="124"/>
      <c r="H118" s="124"/>
    </row>
    <row r="119" spans="1:8" ht="15" customHeight="1">
      <c r="A119" s="240"/>
      <c r="B119" s="127"/>
      <c r="C119" s="371" t="s">
        <v>676</v>
      </c>
      <c r="D119" s="371"/>
      <c r="E119" s="371"/>
      <c r="F119" s="371"/>
      <c r="G119" s="124"/>
      <c r="H119" s="124"/>
    </row>
    <row r="120" spans="1:8" ht="15" customHeight="1">
      <c r="A120" s="240"/>
      <c r="B120" s="127"/>
      <c r="C120" s="371" t="s">
        <v>39</v>
      </c>
      <c r="D120" s="371"/>
      <c r="E120" s="371"/>
      <c r="F120" s="371"/>
      <c r="G120" s="124"/>
      <c r="H120" s="124"/>
    </row>
    <row r="121" spans="1:8" ht="15" customHeight="1">
      <c r="A121" s="240"/>
      <c r="B121" s="127"/>
      <c r="C121" s="371" t="s">
        <v>662</v>
      </c>
      <c r="D121" s="375"/>
      <c r="E121" s="375"/>
      <c r="F121" s="375"/>
      <c r="G121" s="124"/>
      <c r="H121" s="124"/>
    </row>
    <row r="122" spans="1:8">
      <c r="A122" s="240"/>
      <c r="B122" s="124" t="s">
        <v>44</v>
      </c>
      <c r="C122" s="125">
        <v>1</v>
      </c>
      <c r="D122" s="125"/>
      <c r="E122" s="125" t="s">
        <v>169</v>
      </c>
      <c r="F122" s="125">
        <v>0</v>
      </c>
      <c r="G122" s="125"/>
      <c r="H122" s="125">
        <f>C122*F122</f>
        <v>0</v>
      </c>
    </row>
    <row r="123" spans="1:8">
      <c r="A123" s="241"/>
      <c r="B123" s="124"/>
      <c r="C123" s="124"/>
      <c r="D123" s="124"/>
      <c r="E123" s="124"/>
      <c r="F123" s="124"/>
      <c r="G123" s="124"/>
      <c r="H123" s="124"/>
    </row>
    <row r="124" spans="1:8" ht="27" customHeight="1">
      <c r="A124" s="80" t="s">
        <v>195</v>
      </c>
      <c r="B124" s="372" t="s">
        <v>655</v>
      </c>
      <c r="C124" s="372"/>
      <c r="D124" s="372"/>
      <c r="E124" s="372"/>
      <c r="F124" s="372"/>
      <c r="G124" s="124"/>
      <c r="H124" s="124"/>
    </row>
    <row r="125" spans="1:8">
      <c r="A125" s="239"/>
      <c r="B125" s="124" t="s">
        <v>44</v>
      </c>
      <c r="C125" s="125">
        <v>1</v>
      </c>
      <c r="D125" s="125"/>
      <c r="E125" s="125" t="s">
        <v>169</v>
      </c>
      <c r="F125" s="125">
        <v>0</v>
      </c>
      <c r="G125" s="125"/>
      <c r="H125" s="125">
        <f>C125*F125</f>
        <v>0</v>
      </c>
    </row>
    <row r="126" spans="1:8">
      <c r="A126" s="240"/>
      <c r="B126" s="124"/>
      <c r="C126" s="124"/>
      <c r="D126" s="124"/>
      <c r="E126" s="124"/>
      <c r="F126" s="124"/>
      <c r="G126" s="124"/>
      <c r="H126" s="124"/>
    </row>
    <row r="127" spans="1:8">
      <c r="A127" s="240"/>
      <c r="B127" s="124"/>
      <c r="C127" s="124"/>
      <c r="D127" s="124"/>
      <c r="E127" s="124"/>
      <c r="F127" s="124"/>
      <c r="G127" s="124"/>
      <c r="H127" s="124"/>
    </row>
    <row r="128" spans="1:8" ht="15" customHeight="1">
      <c r="A128" s="240"/>
      <c r="B128" s="378" t="s">
        <v>882</v>
      </c>
      <c r="C128" s="378"/>
      <c r="D128" s="378"/>
      <c r="E128" s="378"/>
      <c r="F128" s="378"/>
      <c r="G128" s="378"/>
      <c r="H128" s="234">
        <f>SUM(H33:H125)</f>
        <v>0</v>
      </c>
    </row>
    <row r="129" spans="1:8">
      <c r="A129" s="241"/>
      <c r="B129" s="378"/>
      <c r="C129" s="378"/>
      <c r="D129" s="378"/>
      <c r="E129" s="378"/>
      <c r="F129" s="378"/>
      <c r="G129" s="378"/>
      <c r="H129" s="123"/>
    </row>
    <row r="130" spans="1:8">
      <c r="A130" s="80"/>
      <c r="B130" s="124"/>
      <c r="C130" s="124"/>
      <c r="D130" s="124"/>
      <c r="E130" s="124"/>
      <c r="F130" s="124"/>
      <c r="G130" s="124"/>
      <c r="H130" s="124"/>
    </row>
    <row r="131" spans="1:8">
      <c r="A131" s="80"/>
      <c r="B131" s="124"/>
      <c r="C131" s="124"/>
      <c r="D131" s="124"/>
      <c r="E131" s="124"/>
      <c r="F131" s="124"/>
      <c r="G131" s="124"/>
      <c r="H131" s="124"/>
    </row>
    <row r="132" spans="1:8" s="114" customFormat="1">
      <c r="A132" s="121" t="s">
        <v>178</v>
      </c>
      <c r="B132" s="122" t="s">
        <v>778</v>
      </c>
      <c r="C132" s="122"/>
      <c r="D132" s="122"/>
      <c r="E132" s="122"/>
      <c r="F132" s="122"/>
      <c r="G132" s="122"/>
      <c r="H132" s="122"/>
    </row>
    <row r="133" spans="1:8">
      <c r="A133" s="80"/>
      <c r="B133" s="124"/>
      <c r="C133" s="124"/>
      <c r="D133" s="124"/>
      <c r="E133" s="124"/>
      <c r="F133" s="124"/>
      <c r="G133" s="124"/>
      <c r="H133" s="124"/>
    </row>
    <row r="134" spans="1:8" ht="43.5" customHeight="1">
      <c r="A134" s="80" t="s">
        <v>166</v>
      </c>
      <c r="B134" s="372" t="s">
        <v>860</v>
      </c>
      <c r="C134" s="372"/>
      <c r="D134" s="372"/>
      <c r="E134" s="372"/>
      <c r="F134" s="372"/>
      <c r="G134" s="124"/>
      <c r="H134" s="124"/>
    </row>
    <row r="135" spans="1:8">
      <c r="A135" s="239"/>
      <c r="B135" s="124" t="s">
        <v>192</v>
      </c>
      <c r="C135" s="125">
        <v>45</v>
      </c>
      <c r="D135" s="125"/>
      <c r="E135" s="125" t="s">
        <v>169</v>
      </c>
      <c r="F135" s="125">
        <v>0</v>
      </c>
      <c r="G135" s="125"/>
      <c r="H135" s="125">
        <f>C135*F135</f>
        <v>0</v>
      </c>
    </row>
    <row r="136" spans="1:8">
      <c r="A136" s="241"/>
      <c r="B136" s="124"/>
      <c r="C136" s="124"/>
      <c r="D136" s="124"/>
      <c r="E136" s="124"/>
      <c r="F136" s="124"/>
      <c r="G136" s="124"/>
      <c r="H136" s="124"/>
    </row>
    <row r="137" spans="1:8" ht="46.5" customHeight="1">
      <c r="A137" s="80" t="s">
        <v>171</v>
      </c>
      <c r="B137" s="372" t="s">
        <v>197</v>
      </c>
      <c r="C137" s="372"/>
      <c r="D137" s="372"/>
      <c r="E137" s="372"/>
      <c r="F137" s="372"/>
      <c r="G137" s="124"/>
      <c r="H137" s="124"/>
    </row>
    <row r="138" spans="1:8">
      <c r="A138" s="239"/>
      <c r="B138" s="372" t="s">
        <v>198</v>
      </c>
      <c r="C138" s="372"/>
      <c r="D138" s="372"/>
      <c r="E138" s="372"/>
      <c r="F138" s="372"/>
      <c r="G138" s="124"/>
      <c r="H138" s="124"/>
    </row>
    <row r="139" spans="1:8">
      <c r="A139" s="240"/>
      <c r="B139" s="124" t="s">
        <v>192</v>
      </c>
      <c r="C139" s="125">
        <v>10</v>
      </c>
      <c r="D139" s="125"/>
      <c r="E139" s="125" t="s">
        <v>169</v>
      </c>
      <c r="F139" s="125">
        <v>0</v>
      </c>
      <c r="G139" s="125"/>
      <c r="H139" s="125">
        <f>C139*F139</f>
        <v>0</v>
      </c>
    </row>
    <row r="140" spans="1:8">
      <c r="A140" s="240"/>
      <c r="B140" s="372" t="s">
        <v>199</v>
      </c>
      <c r="C140" s="372"/>
      <c r="D140" s="372"/>
      <c r="E140" s="372"/>
      <c r="F140" s="372"/>
      <c r="G140" s="124"/>
      <c r="H140" s="124"/>
    </row>
    <row r="141" spans="1:8">
      <c r="A141" s="240"/>
      <c r="B141" s="124" t="s">
        <v>192</v>
      </c>
      <c r="C141" s="125">
        <v>15</v>
      </c>
      <c r="D141" s="125"/>
      <c r="E141" s="125" t="s">
        <v>169</v>
      </c>
      <c r="F141" s="125">
        <v>0</v>
      </c>
      <c r="G141" s="125"/>
      <c r="H141" s="125">
        <f>C141*F141</f>
        <v>0</v>
      </c>
    </row>
    <row r="142" spans="1:8">
      <c r="A142" s="240"/>
      <c r="B142" s="372" t="s">
        <v>200</v>
      </c>
      <c r="C142" s="372"/>
      <c r="D142" s="372"/>
      <c r="E142" s="372"/>
      <c r="F142" s="372"/>
      <c r="G142" s="124"/>
      <c r="H142" s="124"/>
    </row>
    <row r="143" spans="1:8">
      <c r="A143" s="240"/>
      <c r="B143" s="124" t="s">
        <v>192</v>
      </c>
      <c r="C143" s="125">
        <v>12</v>
      </c>
      <c r="D143" s="125"/>
      <c r="E143" s="125" t="s">
        <v>169</v>
      </c>
      <c r="F143" s="125">
        <v>0</v>
      </c>
      <c r="G143" s="125"/>
      <c r="H143" s="125">
        <f>C143*F143</f>
        <v>0</v>
      </c>
    </row>
    <row r="144" spans="1:8">
      <c r="A144" s="241"/>
      <c r="B144" s="124"/>
      <c r="C144" s="124"/>
      <c r="D144" s="124"/>
      <c r="E144" s="124"/>
      <c r="F144" s="124"/>
      <c r="G144" s="124"/>
      <c r="H144" s="124"/>
    </row>
    <row r="145" spans="1:8" ht="15" customHeight="1">
      <c r="A145" s="80" t="s">
        <v>172</v>
      </c>
      <c r="B145" s="372" t="s">
        <v>201</v>
      </c>
      <c r="C145" s="372"/>
      <c r="D145" s="372"/>
      <c r="E145" s="372"/>
      <c r="F145" s="372"/>
      <c r="G145" s="124"/>
      <c r="H145" s="124"/>
    </row>
    <row r="146" spans="1:8">
      <c r="A146" s="239"/>
      <c r="B146" s="124" t="s">
        <v>202</v>
      </c>
      <c r="C146" s="125"/>
      <c r="D146" s="125"/>
      <c r="E146" s="125"/>
      <c r="F146" s="125"/>
      <c r="G146" s="125"/>
      <c r="H146" s="125"/>
    </row>
    <row r="147" spans="1:8">
      <c r="A147" s="240"/>
      <c r="B147" s="124" t="s">
        <v>44</v>
      </c>
      <c r="C147" s="125">
        <v>2</v>
      </c>
      <c r="D147" s="125"/>
      <c r="E147" s="125" t="s">
        <v>169</v>
      </c>
      <c r="F147" s="125">
        <v>0</v>
      </c>
      <c r="G147" s="125"/>
      <c r="H147" s="125">
        <f>C147*F147</f>
        <v>0</v>
      </c>
    </row>
    <row r="148" spans="1:8">
      <c r="A148" s="240"/>
      <c r="B148" s="124" t="s">
        <v>203</v>
      </c>
      <c r="C148" s="125"/>
      <c r="D148" s="125"/>
      <c r="E148" s="125"/>
      <c r="F148" s="125"/>
      <c r="G148" s="125"/>
      <c r="H148" s="125"/>
    </row>
    <row r="149" spans="1:8">
      <c r="A149" s="240"/>
      <c r="B149" s="124" t="s">
        <v>44</v>
      </c>
      <c r="C149" s="125">
        <v>2</v>
      </c>
      <c r="D149" s="125"/>
      <c r="E149" s="125" t="s">
        <v>169</v>
      </c>
      <c r="F149" s="125">
        <v>0</v>
      </c>
      <c r="G149" s="125"/>
      <c r="H149" s="125">
        <f>C149*F149</f>
        <v>0</v>
      </c>
    </row>
    <row r="150" spans="1:8">
      <c r="A150" s="240"/>
      <c r="B150" s="124" t="s">
        <v>204</v>
      </c>
      <c r="C150" s="125"/>
      <c r="D150" s="125"/>
      <c r="E150" s="125"/>
      <c r="F150" s="125"/>
      <c r="G150" s="125"/>
      <c r="H150" s="125"/>
    </row>
    <row r="151" spans="1:8">
      <c r="A151" s="240"/>
      <c r="B151" s="124" t="s">
        <v>44</v>
      </c>
      <c r="C151" s="125">
        <v>2</v>
      </c>
      <c r="D151" s="125"/>
      <c r="E151" s="125" t="s">
        <v>169</v>
      </c>
      <c r="F151" s="125">
        <v>0</v>
      </c>
      <c r="G151" s="125"/>
      <c r="H151" s="125">
        <f>C151*F151</f>
        <v>0</v>
      </c>
    </row>
    <row r="152" spans="1:8">
      <c r="A152" s="240"/>
      <c r="B152" s="124" t="s">
        <v>205</v>
      </c>
      <c r="C152" s="125"/>
      <c r="D152" s="125"/>
      <c r="E152" s="125"/>
      <c r="F152" s="125"/>
      <c r="G152" s="125"/>
      <c r="H152" s="125"/>
    </row>
    <row r="153" spans="1:8">
      <c r="A153" s="240"/>
      <c r="B153" s="124" t="s">
        <v>44</v>
      </c>
      <c r="C153" s="125">
        <v>6</v>
      </c>
      <c r="D153" s="125"/>
      <c r="E153" s="125" t="s">
        <v>169</v>
      </c>
      <c r="F153" s="125">
        <v>0</v>
      </c>
      <c r="G153" s="125"/>
      <c r="H153" s="125">
        <f>C153*F153</f>
        <v>0</v>
      </c>
    </row>
    <row r="154" spans="1:8">
      <c r="A154" s="240"/>
      <c r="B154" s="124" t="s">
        <v>175</v>
      </c>
      <c r="C154" s="125"/>
      <c r="D154" s="125"/>
      <c r="E154" s="125"/>
      <c r="F154" s="125"/>
      <c r="G154" s="125"/>
      <c r="H154" s="125"/>
    </row>
    <row r="155" spans="1:8">
      <c r="A155" s="240"/>
      <c r="B155" s="124" t="s">
        <v>44</v>
      </c>
      <c r="C155" s="125">
        <v>9</v>
      </c>
      <c r="D155" s="125"/>
      <c r="E155" s="125" t="s">
        <v>169</v>
      </c>
      <c r="F155" s="125">
        <v>0</v>
      </c>
      <c r="G155" s="125"/>
      <c r="H155" s="125">
        <f>C155*F155</f>
        <v>0</v>
      </c>
    </row>
    <row r="156" spans="1:8">
      <c r="A156" s="240"/>
      <c r="B156" s="124" t="s">
        <v>206</v>
      </c>
      <c r="C156" s="125"/>
      <c r="D156" s="125"/>
      <c r="E156" s="125"/>
      <c r="F156" s="125"/>
      <c r="G156" s="125"/>
      <c r="H156" s="125"/>
    </row>
    <row r="157" spans="1:8">
      <c r="A157" s="240"/>
      <c r="B157" s="124" t="s">
        <v>44</v>
      </c>
      <c r="C157" s="125">
        <v>6</v>
      </c>
      <c r="D157" s="125"/>
      <c r="E157" s="125" t="s">
        <v>169</v>
      </c>
      <c r="F157" s="125">
        <v>0</v>
      </c>
      <c r="G157" s="125"/>
      <c r="H157" s="125">
        <f>C157*F157</f>
        <v>0</v>
      </c>
    </row>
    <row r="158" spans="1:8">
      <c r="A158" s="240"/>
      <c r="B158" s="124" t="s">
        <v>207</v>
      </c>
      <c r="C158" s="125"/>
      <c r="D158" s="125"/>
      <c r="E158" s="125"/>
      <c r="F158" s="125"/>
      <c r="G158" s="125"/>
      <c r="H158" s="125"/>
    </row>
    <row r="159" spans="1:8">
      <c r="A159" s="240"/>
      <c r="B159" s="124" t="s">
        <v>44</v>
      </c>
      <c r="C159" s="125">
        <v>6</v>
      </c>
      <c r="D159" s="125"/>
      <c r="E159" s="125" t="s">
        <v>169</v>
      </c>
      <c r="F159" s="125">
        <v>0</v>
      </c>
      <c r="G159" s="125"/>
      <c r="H159" s="125">
        <f>C159*F159</f>
        <v>0</v>
      </c>
    </row>
    <row r="160" spans="1:8">
      <c r="A160" s="240"/>
      <c r="B160" s="124" t="s">
        <v>208</v>
      </c>
      <c r="C160" s="125"/>
      <c r="D160" s="125"/>
      <c r="E160" s="125"/>
      <c r="F160" s="125"/>
      <c r="G160" s="125"/>
      <c r="H160" s="125"/>
    </row>
    <row r="161" spans="1:8">
      <c r="A161" s="240"/>
      <c r="B161" s="124" t="s">
        <v>44</v>
      </c>
      <c r="C161" s="125">
        <v>6</v>
      </c>
      <c r="D161" s="125"/>
      <c r="E161" s="125" t="s">
        <v>169</v>
      </c>
      <c r="F161" s="125">
        <v>0</v>
      </c>
      <c r="G161" s="125"/>
      <c r="H161" s="125">
        <f>C161*F161</f>
        <v>0</v>
      </c>
    </row>
    <row r="162" spans="1:8">
      <c r="A162" s="240"/>
      <c r="B162" s="124" t="s">
        <v>209</v>
      </c>
      <c r="C162" s="125"/>
      <c r="D162" s="125"/>
      <c r="E162" s="125"/>
      <c r="F162" s="125"/>
      <c r="G162" s="125"/>
      <c r="H162" s="125"/>
    </row>
    <row r="163" spans="1:8">
      <c r="A163" s="240"/>
      <c r="B163" s="124" t="s">
        <v>44</v>
      </c>
      <c r="C163" s="125">
        <v>6</v>
      </c>
      <c r="D163" s="125"/>
      <c r="E163" s="125" t="s">
        <v>169</v>
      </c>
      <c r="F163" s="125">
        <v>0</v>
      </c>
      <c r="G163" s="125"/>
      <c r="H163" s="125">
        <f>C163*F163</f>
        <v>0</v>
      </c>
    </row>
    <row r="164" spans="1:8">
      <c r="A164" s="240"/>
      <c r="B164" s="124" t="s">
        <v>210</v>
      </c>
      <c r="C164" s="125"/>
      <c r="D164" s="125"/>
      <c r="E164" s="125"/>
      <c r="F164" s="125"/>
      <c r="G164" s="125"/>
      <c r="H164" s="125"/>
    </row>
    <row r="165" spans="1:8">
      <c r="A165" s="240"/>
      <c r="B165" s="124" t="s">
        <v>44</v>
      </c>
      <c r="C165" s="125">
        <v>6</v>
      </c>
      <c r="D165" s="125"/>
      <c r="E165" s="125" t="s">
        <v>169</v>
      </c>
      <c r="F165" s="125">
        <v>0</v>
      </c>
      <c r="G165" s="125"/>
      <c r="H165" s="125">
        <f>C165*F165</f>
        <v>0</v>
      </c>
    </row>
    <row r="166" spans="1:8">
      <c r="A166" s="240"/>
      <c r="B166" s="124" t="s">
        <v>211</v>
      </c>
      <c r="C166" s="125"/>
      <c r="D166" s="125"/>
      <c r="E166" s="125"/>
      <c r="F166" s="125"/>
      <c r="G166" s="125"/>
      <c r="H166" s="125"/>
    </row>
    <row r="167" spans="1:8">
      <c r="A167" s="240"/>
      <c r="B167" s="124" t="s">
        <v>44</v>
      </c>
      <c r="C167" s="125">
        <v>9</v>
      </c>
      <c r="D167" s="125"/>
      <c r="E167" s="125" t="s">
        <v>169</v>
      </c>
      <c r="F167" s="125">
        <v>0</v>
      </c>
      <c r="G167" s="125"/>
      <c r="H167" s="125">
        <f>C167*F167</f>
        <v>0</v>
      </c>
    </row>
    <row r="168" spans="1:8">
      <c r="A168" s="240"/>
      <c r="B168" s="124" t="s">
        <v>212</v>
      </c>
      <c r="C168" s="125"/>
      <c r="D168" s="125"/>
      <c r="E168" s="125"/>
      <c r="F168" s="125"/>
      <c r="G168" s="125"/>
      <c r="H168" s="125"/>
    </row>
    <row r="169" spans="1:8">
      <c r="A169" s="240"/>
      <c r="B169" s="124" t="s">
        <v>44</v>
      </c>
      <c r="C169" s="125">
        <v>6</v>
      </c>
      <c r="D169" s="125"/>
      <c r="E169" s="125" t="s">
        <v>169</v>
      </c>
      <c r="F169" s="125">
        <v>0</v>
      </c>
      <c r="G169" s="125"/>
      <c r="H169" s="125">
        <f>C169*F169</f>
        <v>0</v>
      </c>
    </row>
    <row r="170" spans="1:8">
      <c r="A170" s="240"/>
      <c r="B170" s="124" t="s">
        <v>213</v>
      </c>
      <c r="C170" s="125"/>
      <c r="D170" s="125"/>
      <c r="E170" s="125"/>
      <c r="F170" s="125"/>
      <c r="G170" s="125"/>
      <c r="H170" s="125"/>
    </row>
    <row r="171" spans="1:8">
      <c r="A171" s="240"/>
      <c r="B171" s="124" t="s">
        <v>44</v>
      </c>
      <c r="C171" s="125">
        <v>2</v>
      </c>
      <c r="D171" s="125"/>
      <c r="E171" s="125" t="s">
        <v>169</v>
      </c>
      <c r="F171" s="125">
        <v>0</v>
      </c>
      <c r="G171" s="125"/>
      <c r="H171" s="125">
        <f>C171*F171</f>
        <v>0</v>
      </c>
    </row>
    <row r="172" spans="1:8">
      <c r="A172" s="240"/>
      <c r="B172" s="124" t="s">
        <v>214</v>
      </c>
      <c r="C172" s="125"/>
      <c r="D172" s="125"/>
      <c r="E172" s="125"/>
      <c r="F172" s="125"/>
      <c r="G172" s="125"/>
      <c r="H172" s="125"/>
    </row>
    <row r="173" spans="1:8">
      <c r="A173" s="240"/>
      <c r="B173" s="124" t="s">
        <v>44</v>
      </c>
      <c r="C173" s="125">
        <v>2</v>
      </c>
      <c r="D173" s="125"/>
      <c r="E173" s="125" t="s">
        <v>169</v>
      </c>
      <c r="F173" s="125">
        <v>0</v>
      </c>
      <c r="G173" s="125"/>
      <c r="H173" s="125">
        <f>C173*F173</f>
        <v>0</v>
      </c>
    </row>
    <row r="174" spans="1:8">
      <c r="A174" s="241"/>
      <c r="B174" s="124"/>
      <c r="C174" s="124"/>
      <c r="D174" s="124"/>
      <c r="E174" s="124"/>
      <c r="F174" s="124"/>
      <c r="G174" s="124"/>
      <c r="H174" s="124"/>
    </row>
    <row r="175" spans="1:8" ht="15" customHeight="1">
      <c r="A175" s="80" t="s">
        <v>173</v>
      </c>
      <c r="B175" s="372" t="s">
        <v>215</v>
      </c>
      <c r="C175" s="372"/>
      <c r="D175" s="372"/>
      <c r="E175" s="372"/>
      <c r="F175" s="372"/>
      <c r="G175" s="124"/>
      <c r="H175" s="124"/>
    </row>
    <row r="176" spans="1:8" ht="15" customHeight="1">
      <c r="A176" s="239"/>
      <c r="B176" s="372" t="s">
        <v>216</v>
      </c>
      <c r="C176" s="372"/>
      <c r="D176" s="372"/>
      <c r="E176" s="372"/>
      <c r="F176" s="372"/>
      <c r="G176" s="124"/>
      <c r="H176" s="124"/>
    </row>
    <row r="177" spans="1:8">
      <c r="A177" s="240"/>
      <c r="B177" s="124" t="s">
        <v>44</v>
      </c>
      <c r="C177" s="125">
        <v>10</v>
      </c>
      <c r="D177" s="125"/>
      <c r="E177" s="125" t="s">
        <v>169</v>
      </c>
      <c r="F177" s="125">
        <v>0</v>
      </c>
      <c r="G177" s="125"/>
      <c r="H177" s="125">
        <f>C177*F177</f>
        <v>0</v>
      </c>
    </row>
    <row r="178" spans="1:8" ht="15" customHeight="1">
      <c r="A178" s="240"/>
      <c r="B178" s="372" t="s">
        <v>217</v>
      </c>
      <c r="C178" s="372"/>
      <c r="D178" s="372"/>
      <c r="E178" s="372"/>
      <c r="F178" s="372"/>
      <c r="G178" s="124"/>
      <c r="H178" s="124"/>
    </row>
    <row r="179" spans="1:8">
      <c r="A179" s="240"/>
      <c r="B179" s="124" t="s">
        <v>192</v>
      </c>
      <c r="C179" s="246">
        <v>25</v>
      </c>
      <c r="D179" s="125"/>
      <c r="E179" s="125" t="s">
        <v>169</v>
      </c>
      <c r="F179" s="125">
        <v>0</v>
      </c>
      <c r="G179" s="125"/>
      <c r="H179" s="125">
        <f>C179*F179</f>
        <v>0</v>
      </c>
    </row>
    <row r="180" spans="1:8">
      <c r="A180" s="241"/>
      <c r="B180" s="124"/>
      <c r="C180" s="124"/>
      <c r="D180" s="124"/>
      <c r="E180" s="124"/>
      <c r="F180" s="124"/>
      <c r="G180" s="124"/>
      <c r="H180" s="124"/>
    </row>
    <row r="181" spans="1:8" ht="15" customHeight="1">
      <c r="A181" s="80" t="s">
        <v>174</v>
      </c>
      <c r="B181" s="372" t="s">
        <v>218</v>
      </c>
      <c r="C181" s="372"/>
      <c r="D181" s="372"/>
      <c r="E181" s="372"/>
      <c r="F181" s="372"/>
      <c r="G181" s="124"/>
      <c r="H181" s="124"/>
    </row>
    <row r="182" spans="1:8" ht="15" customHeight="1">
      <c r="A182" s="239"/>
      <c r="B182" s="372" t="s">
        <v>219</v>
      </c>
      <c r="C182" s="372"/>
      <c r="D182" s="372"/>
      <c r="E182" s="372"/>
      <c r="F182" s="372"/>
      <c r="G182" s="124"/>
      <c r="H182" s="124"/>
    </row>
    <row r="183" spans="1:8">
      <c r="A183" s="240"/>
      <c r="B183" s="124" t="s">
        <v>44</v>
      </c>
      <c r="C183" s="125">
        <v>9</v>
      </c>
      <c r="D183" s="125"/>
      <c r="E183" s="125" t="s">
        <v>169</v>
      </c>
      <c r="F183" s="125">
        <v>0</v>
      </c>
      <c r="G183" s="125"/>
      <c r="H183" s="125">
        <f>C183*F183</f>
        <v>0</v>
      </c>
    </row>
    <row r="184" spans="1:8" ht="15" customHeight="1">
      <c r="A184" s="240"/>
      <c r="B184" s="372" t="s">
        <v>220</v>
      </c>
      <c r="C184" s="372"/>
      <c r="D184" s="372"/>
      <c r="E184" s="372"/>
      <c r="F184" s="372"/>
      <c r="G184" s="124"/>
      <c r="H184" s="124"/>
    </row>
    <row r="185" spans="1:8">
      <c r="A185" s="240"/>
      <c r="B185" s="124" t="s">
        <v>192</v>
      </c>
      <c r="C185" s="125">
        <v>1</v>
      </c>
      <c r="D185" s="125"/>
      <c r="E185" s="125" t="s">
        <v>169</v>
      </c>
      <c r="F185" s="125">
        <v>0</v>
      </c>
      <c r="G185" s="125"/>
      <c r="H185" s="125">
        <f>C185*F185</f>
        <v>0</v>
      </c>
    </row>
    <row r="186" spans="1:8">
      <c r="A186" s="240"/>
      <c r="B186" s="124"/>
      <c r="C186" s="124"/>
      <c r="D186" s="124"/>
      <c r="E186" s="124"/>
      <c r="F186" s="124"/>
      <c r="G186" s="124"/>
      <c r="H186" s="124"/>
    </row>
    <row r="187" spans="1:8">
      <c r="A187" s="240"/>
      <c r="B187" s="378" t="s">
        <v>774</v>
      </c>
      <c r="C187" s="378"/>
      <c r="D187" s="378"/>
      <c r="E187" s="378"/>
      <c r="F187" s="378"/>
      <c r="G187" s="378"/>
      <c r="H187" s="234">
        <f>SUM(H132:H185)</f>
        <v>0</v>
      </c>
    </row>
    <row r="188" spans="1:8">
      <c r="A188" s="241"/>
      <c r="B188" s="378"/>
      <c r="C188" s="378"/>
      <c r="D188" s="378"/>
      <c r="E188" s="378"/>
      <c r="F188" s="378"/>
      <c r="G188" s="378"/>
      <c r="H188" s="123"/>
    </row>
    <row r="189" spans="1:8">
      <c r="A189" s="80"/>
      <c r="B189" s="124"/>
      <c r="C189" s="124"/>
      <c r="D189" s="124"/>
      <c r="E189" s="124"/>
      <c r="F189" s="124"/>
      <c r="G189" s="124"/>
      <c r="H189" s="124"/>
    </row>
    <row r="190" spans="1:8">
      <c r="A190" s="80"/>
      <c r="B190" s="124"/>
      <c r="C190" s="124"/>
      <c r="D190" s="124"/>
      <c r="E190" s="124"/>
      <c r="F190" s="124"/>
      <c r="G190" s="124"/>
      <c r="H190" s="124"/>
    </row>
    <row r="191" spans="1:8" s="114" customFormat="1">
      <c r="A191" s="121" t="s">
        <v>179</v>
      </c>
      <c r="B191" s="122" t="s">
        <v>770</v>
      </c>
      <c r="C191" s="122"/>
      <c r="D191" s="122"/>
      <c r="E191" s="122"/>
      <c r="F191" s="122"/>
      <c r="G191" s="122"/>
      <c r="H191" s="122"/>
    </row>
    <row r="192" spans="1:8">
      <c r="A192" s="80"/>
      <c r="B192" s="124"/>
      <c r="C192" s="124"/>
      <c r="D192" s="124"/>
      <c r="E192" s="124"/>
      <c r="F192" s="124"/>
      <c r="G192" s="124"/>
      <c r="H192" s="124"/>
    </row>
    <row r="193" spans="1:8" ht="15" customHeight="1">
      <c r="A193" s="80" t="s">
        <v>166</v>
      </c>
      <c r="B193" s="372" t="s">
        <v>222</v>
      </c>
      <c r="C193" s="372"/>
      <c r="D193" s="372"/>
      <c r="E193" s="372"/>
      <c r="F193" s="372"/>
      <c r="G193" s="124"/>
      <c r="H193" s="124"/>
    </row>
    <row r="194" spans="1:8">
      <c r="A194" s="239"/>
      <c r="B194" s="372" t="s">
        <v>223</v>
      </c>
      <c r="C194" s="372"/>
      <c r="D194" s="372"/>
      <c r="E194" s="372"/>
      <c r="F194" s="372"/>
      <c r="G194" s="124"/>
      <c r="H194" s="124"/>
    </row>
    <row r="195" spans="1:8">
      <c r="A195" s="240"/>
      <c r="B195" s="124" t="s">
        <v>168</v>
      </c>
      <c r="C195" s="125">
        <v>110</v>
      </c>
      <c r="D195" s="125"/>
      <c r="E195" s="125" t="s">
        <v>169</v>
      </c>
      <c r="F195" s="125">
        <v>0</v>
      </c>
      <c r="G195" s="125"/>
      <c r="H195" s="125">
        <f>C195*F195</f>
        <v>0</v>
      </c>
    </row>
    <row r="196" spans="1:8" ht="15" customHeight="1">
      <c r="A196" s="240"/>
      <c r="B196" s="372" t="s">
        <v>224</v>
      </c>
      <c r="C196" s="372"/>
      <c r="D196" s="372"/>
      <c r="E196" s="372"/>
      <c r="F196" s="372"/>
      <c r="G196" s="124"/>
      <c r="H196" s="124"/>
    </row>
    <row r="197" spans="1:8">
      <c r="A197" s="240"/>
      <c r="B197" s="124" t="s">
        <v>168</v>
      </c>
      <c r="C197" s="125">
        <v>65</v>
      </c>
      <c r="D197" s="125"/>
      <c r="E197" s="125" t="s">
        <v>169</v>
      </c>
      <c r="F197" s="125">
        <v>0</v>
      </c>
      <c r="G197" s="125"/>
      <c r="H197" s="125">
        <f>C197*F197</f>
        <v>0</v>
      </c>
    </row>
    <row r="198" spans="1:8">
      <c r="A198" s="240"/>
      <c r="B198" s="372" t="s">
        <v>225</v>
      </c>
      <c r="C198" s="372"/>
      <c r="D198" s="372"/>
      <c r="E198" s="372"/>
      <c r="F198" s="372"/>
      <c r="G198" s="124"/>
      <c r="H198" s="124"/>
    </row>
    <row r="199" spans="1:8">
      <c r="A199" s="240"/>
      <c r="B199" s="124" t="s">
        <v>168</v>
      </c>
      <c r="C199" s="125">
        <v>215</v>
      </c>
      <c r="D199" s="125"/>
      <c r="E199" s="125" t="s">
        <v>169</v>
      </c>
      <c r="F199" s="125">
        <v>0</v>
      </c>
      <c r="G199" s="125"/>
      <c r="H199" s="125">
        <f>C199*F199</f>
        <v>0</v>
      </c>
    </row>
    <row r="200" spans="1:8">
      <c r="A200" s="241"/>
      <c r="B200" s="124"/>
      <c r="C200" s="124"/>
      <c r="D200" s="124"/>
      <c r="E200" s="124"/>
      <c r="F200" s="124"/>
      <c r="G200" s="124"/>
      <c r="H200" s="124"/>
    </row>
    <row r="201" spans="1:8" ht="15" customHeight="1">
      <c r="A201" s="80" t="s">
        <v>171</v>
      </c>
      <c r="B201" s="372" t="s">
        <v>226</v>
      </c>
      <c r="C201" s="372"/>
      <c r="D201" s="372"/>
      <c r="E201" s="372"/>
      <c r="F201" s="372"/>
      <c r="G201" s="124"/>
      <c r="H201" s="124"/>
    </row>
    <row r="202" spans="1:8">
      <c r="A202" s="239"/>
      <c r="B202" s="372" t="s">
        <v>223</v>
      </c>
      <c r="C202" s="372"/>
      <c r="D202" s="372"/>
      <c r="E202" s="372"/>
      <c r="F202" s="372"/>
      <c r="G202" s="124"/>
      <c r="H202" s="124"/>
    </row>
    <row r="203" spans="1:8">
      <c r="A203" s="240"/>
      <c r="B203" s="124" t="s">
        <v>168</v>
      </c>
      <c r="C203" s="125">
        <v>120</v>
      </c>
      <c r="D203" s="125"/>
      <c r="E203" s="125" t="s">
        <v>169</v>
      </c>
      <c r="F203" s="125">
        <v>0</v>
      </c>
      <c r="G203" s="125"/>
      <c r="H203" s="125">
        <f>C203*F203</f>
        <v>0</v>
      </c>
    </row>
    <row r="204" spans="1:8" ht="15" customHeight="1">
      <c r="A204" s="240"/>
      <c r="B204" s="372" t="s">
        <v>224</v>
      </c>
      <c r="C204" s="372"/>
      <c r="D204" s="372"/>
      <c r="E204" s="372"/>
      <c r="F204" s="372"/>
      <c r="G204" s="124"/>
      <c r="H204" s="124"/>
    </row>
    <row r="205" spans="1:8">
      <c r="A205" s="240"/>
      <c r="B205" s="124" t="s">
        <v>168</v>
      </c>
      <c r="C205" s="125">
        <v>125</v>
      </c>
      <c r="D205" s="125"/>
      <c r="E205" s="125" t="s">
        <v>169</v>
      </c>
      <c r="F205" s="125">
        <v>0</v>
      </c>
      <c r="G205" s="125"/>
      <c r="H205" s="125">
        <f>C205*F205</f>
        <v>0</v>
      </c>
    </row>
    <row r="206" spans="1:8" ht="19.5" customHeight="1">
      <c r="A206" s="240"/>
      <c r="B206" s="372" t="s">
        <v>225</v>
      </c>
      <c r="C206" s="372"/>
      <c r="D206" s="372"/>
      <c r="E206" s="372"/>
      <c r="F206" s="372"/>
      <c r="G206" s="124"/>
      <c r="H206" s="124"/>
    </row>
    <row r="207" spans="1:8">
      <c r="A207" s="240"/>
      <c r="B207" s="124" t="s">
        <v>168</v>
      </c>
      <c r="C207" s="125">
        <v>225</v>
      </c>
      <c r="D207" s="125"/>
      <c r="E207" s="125" t="s">
        <v>169</v>
      </c>
      <c r="F207" s="125">
        <v>0</v>
      </c>
      <c r="G207" s="125"/>
      <c r="H207" s="125">
        <f>C207*F207</f>
        <v>0</v>
      </c>
    </row>
    <row r="208" spans="1:8">
      <c r="A208" s="241"/>
      <c r="B208" s="124"/>
      <c r="C208" s="124"/>
      <c r="D208" s="124"/>
      <c r="E208" s="124"/>
      <c r="F208" s="124"/>
      <c r="G208" s="124"/>
      <c r="H208" s="124"/>
    </row>
    <row r="209" spans="1:11" s="19" customFormat="1" ht="31.5" customHeight="1">
      <c r="A209" s="129" t="s">
        <v>172</v>
      </c>
      <c r="B209" s="373" t="s">
        <v>892</v>
      </c>
      <c r="C209" s="373"/>
      <c r="D209" s="373"/>
      <c r="E209" s="373"/>
      <c r="F209" s="373"/>
      <c r="G209" s="8"/>
      <c r="H209" s="8"/>
    </row>
    <row r="210" spans="1:11">
      <c r="A210" s="239"/>
      <c r="B210" s="124" t="s">
        <v>168</v>
      </c>
      <c r="C210" s="125">
        <v>65</v>
      </c>
      <c r="D210" s="125"/>
      <c r="E210" s="125" t="s">
        <v>169</v>
      </c>
      <c r="F210" s="125">
        <v>0</v>
      </c>
      <c r="G210" s="125"/>
      <c r="H210" s="125">
        <f>C210*F210</f>
        <v>0</v>
      </c>
    </row>
    <row r="211" spans="1:11">
      <c r="A211" s="240"/>
      <c r="B211" s="124"/>
      <c r="C211" s="124"/>
      <c r="D211" s="124"/>
      <c r="E211" s="124"/>
      <c r="F211" s="124"/>
      <c r="G211" s="124"/>
      <c r="H211" s="124"/>
    </row>
    <row r="212" spans="1:11">
      <c r="A212" s="241"/>
      <c r="B212" s="123" t="s">
        <v>773</v>
      </c>
      <c r="C212" s="123"/>
      <c r="D212" s="123"/>
      <c r="E212" s="123"/>
      <c r="F212" s="123"/>
      <c r="G212" s="123"/>
      <c r="H212" s="234">
        <f>SUM(H193:H210)</f>
        <v>0</v>
      </c>
      <c r="K212" s="19"/>
    </row>
    <row r="213" spans="1:11" s="115" customFormat="1">
      <c r="A213" s="130"/>
      <c r="B213" s="131"/>
      <c r="C213" s="131"/>
      <c r="D213" s="131"/>
      <c r="E213" s="131"/>
      <c r="F213" s="131"/>
      <c r="G213" s="131"/>
      <c r="H213" s="132"/>
    </row>
    <row r="214" spans="1:11" s="115" customFormat="1">
      <c r="A214" s="130"/>
      <c r="B214" s="131"/>
      <c r="C214" s="131"/>
      <c r="D214" s="131"/>
      <c r="E214" s="131"/>
      <c r="F214" s="131"/>
      <c r="G214" s="131"/>
      <c r="H214" s="131"/>
    </row>
    <row r="215" spans="1:11" s="120" customFormat="1">
      <c r="A215" s="133" t="s">
        <v>196</v>
      </c>
      <c r="B215" s="134" t="s">
        <v>772</v>
      </c>
      <c r="C215" s="134"/>
      <c r="D215" s="134"/>
      <c r="E215" s="134"/>
      <c r="F215" s="134"/>
      <c r="G215" s="134"/>
      <c r="H215" s="134"/>
    </row>
    <row r="216" spans="1:11" s="19" customFormat="1">
      <c r="A216" s="129"/>
      <c r="B216" s="8"/>
      <c r="C216" s="8"/>
      <c r="D216" s="8"/>
      <c r="E216" s="8"/>
      <c r="F216" s="8"/>
      <c r="G216" s="8"/>
      <c r="H216" s="8"/>
    </row>
    <row r="217" spans="1:11" s="19" customFormat="1" ht="36" customHeight="1">
      <c r="A217" s="129" t="s">
        <v>166</v>
      </c>
      <c r="B217" s="374" t="s">
        <v>893</v>
      </c>
      <c r="C217" s="374"/>
      <c r="D217" s="374"/>
      <c r="E217" s="374"/>
      <c r="F217" s="374"/>
      <c r="G217" s="8"/>
      <c r="H217" s="8"/>
    </row>
    <row r="218" spans="1:11" s="19" customFormat="1">
      <c r="A218" s="243"/>
      <c r="B218" s="8" t="s">
        <v>192</v>
      </c>
      <c r="C218" s="135">
        <v>140</v>
      </c>
      <c r="D218" s="135"/>
      <c r="E218" s="135" t="s">
        <v>169</v>
      </c>
      <c r="F218" s="135">
        <v>0</v>
      </c>
      <c r="G218" s="135"/>
      <c r="H218" s="135">
        <f>C218*F218</f>
        <v>0</v>
      </c>
    </row>
    <row r="219" spans="1:11" s="19" customFormat="1">
      <c r="A219" s="242"/>
      <c r="B219" s="8"/>
      <c r="C219" s="8"/>
      <c r="D219" s="8"/>
      <c r="E219" s="8"/>
      <c r="F219" s="8"/>
      <c r="G219" s="8"/>
      <c r="H219" s="8"/>
    </row>
    <row r="220" spans="1:11" s="19" customFormat="1">
      <c r="A220" s="244"/>
      <c r="B220" s="235" t="s">
        <v>771</v>
      </c>
      <c r="C220" s="235"/>
      <c r="D220" s="235"/>
      <c r="E220" s="235"/>
      <c r="F220" s="235"/>
      <c r="G220" s="235"/>
      <c r="H220" s="236">
        <f>SUM(H217:H218)</f>
        <v>0</v>
      </c>
    </row>
    <row r="221" spans="1:11" s="187" customFormat="1">
      <c r="A221" s="129"/>
      <c r="B221" s="149"/>
      <c r="C221" s="149"/>
      <c r="D221" s="149"/>
      <c r="E221" s="149"/>
      <c r="F221" s="149"/>
      <c r="G221" s="149"/>
      <c r="H221" s="135"/>
    </row>
    <row r="222" spans="1:11">
      <c r="A222" s="80"/>
      <c r="B222" s="124"/>
      <c r="C222" s="124"/>
      <c r="D222" s="124"/>
      <c r="E222" s="124"/>
      <c r="F222" s="124"/>
      <c r="G222" s="124"/>
      <c r="H222" s="124"/>
    </row>
    <row r="223" spans="1:11" s="120" customFormat="1" ht="30" customHeight="1">
      <c r="A223" s="133" t="s">
        <v>221</v>
      </c>
      <c r="B223" s="382" t="s">
        <v>777</v>
      </c>
      <c r="C223" s="382"/>
      <c r="D223" s="382"/>
      <c r="E223" s="382"/>
      <c r="F223" s="382"/>
      <c r="G223" s="382"/>
      <c r="H223" s="382"/>
    </row>
    <row r="224" spans="1:11" s="115" customFormat="1">
      <c r="A224" s="130"/>
      <c r="B224" s="131"/>
      <c r="C224" s="131"/>
      <c r="D224" s="131"/>
      <c r="E224" s="131"/>
      <c r="F224" s="131"/>
      <c r="G224" s="131"/>
      <c r="H224" s="131"/>
    </row>
    <row r="225" spans="1:11" ht="15" customHeight="1">
      <c r="A225" s="80" t="s">
        <v>166</v>
      </c>
      <c r="B225" s="375" t="s">
        <v>270</v>
      </c>
      <c r="C225" s="375"/>
      <c r="D225" s="375"/>
      <c r="E225" s="375"/>
      <c r="F225" s="375"/>
      <c r="G225" s="375"/>
      <c r="H225" s="124"/>
    </row>
    <row r="226" spans="1:11">
      <c r="A226" s="239"/>
      <c r="B226" s="381"/>
      <c r="C226" s="381"/>
      <c r="D226" s="381"/>
      <c r="E226" s="381"/>
      <c r="F226" s="381"/>
      <c r="G226" s="381"/>
      <c r="H226" s="124"/>
    </row>
    <row r="227" spans="1:11" ht="32" customHeight="1">
      <c r="A227" s="240"/>
      <c r="B227" s="375" t="s">
        <v>239</v>
      </c>
      <c r="C227" s="375"/>
      <c r="D227" s="375"/>
      <c r="E227" s="375"/>
      <c r="F227" s="375"/>
      <c r="G227" s="375"/>
      <c r="H227" s="124"/>
    </row>
    <row r="228" spans="1:11" ht="15" customHeight="1">
      <c r="A228" s="240"/>
      <c r="B228" s="375" t="s">
        <v>240</v>
      </c>
      <c r="C228" s="375"/>
      <c r="D228" s="375"/>
      <c r="E228" s="375"/>
      <c r="F228" s="375"/>
      <c r="G228" s="375"/>
      <c r="H228" s="124"/>
    </row>
    <row r="229" spans="1:11" ht="15" customHeight="1">
      <c r="A229" s="240"/>
      <c r="B229" s="375" t="s">
        <v>883</v>
      </c>
      <c r="C229" s="375"/>
      <c r="D229" s="375"/>
      <c r="E229" s="375"/>
      <c r="F229" s="375"/>
      <c r="G229" s="375"/>
      <c r="H229" s="124"/>
    </row>
    <row r="230" spans="1:11" ht="15" customHeight="1">
      <c r="A230" s="240"/>
      <c r="B230" s="375" t="s">
        <v>269</v>
      </c>
      <c r="C230" s="375"/>
      <c r="D230" s="375"/>
      <c r="E230" s="375"/>
      <c r="F230" s="375"/>
      <c r="G230" s="375"/>
      <c r="H230" s="124"/>
    </row>
    <row r="231" spans="1:11" ht="15" customHeight="1">
      <c r="A231" s="240"/>
      <c r="B231" s="375" t="s">
        <v>241</v>
      </c>
      <c r="C231" s="375"/>
      <c r="D231" s="375"/>
      <c r="E231" s="375"/>
      <c r="F231" s="375"/>
      <c r="G231" s="375"/>
      <c r="H231" s="124"/>
    </row>
    <row r="232" spans="1:11" ht="15" customHeight="1">
      <c r="A232" s="240"/>
      <c r="B232" s="375" t="s">
        <v>242</v>
      </c>
      <c r="C232" s="375"/>
      <c r="D232" s="375"/>
      <c r="E232" s="375"/>
      <c r="F232" s="375"/>
      <c r="G232" s="375"/>
      <c r="H232" s="124"/>
    </row>
    <row r="233" spans="1:11" ht="15" customHeight="1">
      <c r="A233" s="240"/>
      <c r="B233" s="375" t="s">
        <v>243</v>
      </c>
      <c r="C233" s="375"/>
      <c r="D233" s="375"/>
      <c r="E233" s="375"/>
      <c r="F233" s="375"/>
      <c r="G233" s="375"/>
      <c r="H233" s="124"/>
    </row>
    <row r="234" spans="1:11" ht="15" customHeight="1">
      <c r="A234" s="240"/>
      <c r="B234" s="375" t="s">
        <v>244</v>
      </c>
      <c r="C234" s="375"/>
      <c r="D234" s="375"/>
      <c r="E234" s="375"/>
      <c r="F234" s="375"/>
      <c r="G234" s="375"/>
      <c r="H234" s="136"/>
      <c r="I234" s="5"/>
      <c r="J234" s="3"/>
      <c r="K234" s="4"/>
    </row>
    <row r="235" spans="1:11" ht="15" customHeight="1">
      <c r="A235" s="240"/>
      <c r="B235" s="124" t="s">
        <v>44</v>
      </c>
      <c r="C235" s="125">
        <v>1</v>
      </c>
      <c r="D235" s="125"/>
      <c r="E235" s="125" t="s">
        <v>169</v>
      </c>
      <c r="F235" s="125">
        <v>0</v>
      </c>
      <c r="G235" s="125"/>
      <c r="H235" s="125">
        <f>C235*F235</f>
        <v>0</v>
      </c>
      <c r="I235" s="5"/>
      <c r="J235" s="3"/>
      <c r="K235" s="4"/>
    </row>
    <row r="236" spans="1:11" ht="43.5" customHeight="1">
      <c r="A236" s="240"/>
      <c r="B236" s="376" t="s">
        <v>246</v>
      </c>
      <c r="C236" s="376"/>
      <c r="D236" s="376"/>
      <c r="E236" s="376"/>
      <c r="F236" s="376"/>
      <c r="G236" s="376"/>
      <c r="H236" s="136"/>
      <c r="I236" s="5"/>
      <c r="J236" s="3"/>
      <c r="K236" s="4"/>
    </row>
    <row r="237" spans="1:11">
      <c r="A237" s="240"/>
      <c r="B237" s="124" t="s">
        <v>44</v>
      </c>
      <c r="C237" s="125">
        <v>1</v>
      </c>
      <c r="D237" s="125"/>
      <c r="E237" s="125" t="s">
        <v>169</v>
      </c>
      <c r="F237" s="125">
        <v>0</v>
      </c>
      <c r="G237" s="125"/>
      <c r="H237" s="125">
        <f>C237*F237</f>
        <v>0</v>
      </c>
    </row>
    <row r="238" spans="1:11">
      <c r="A238" s="241"/>
      <c r="B238" s="124"/>
      <c r="C238" s="125"/>
      <c r="D238" s="125"/>
      <c r="E238" s="125"/>
      <c r="F238" s="125"/>
      <c r="G238" s="125"/>
      <c r="H238" s="125"/>
    </row>
    <row r="239" spans="1:11">
      <c r="A239" s="80" t="s">
        <v>171</v>
      </c>
      <c r="B239" s="124" t="s">
        <v>896</v>
      </c>
      <c r="C239" s="124"/>
      <c r="D239" s="137"/>
      <c r="E239" s="124"/>
      <c r="F239" s="124"/>
      <c r="G239" s="124"/>
      <c r="H239" s="124"/>
    </row>
    <row r="240" spans="1:11">
      <c r="A240" s="239"/>
      <c r="B240" s="124" t="s">
        <v>247</v>
      </c>
      <c r="C240" s="124"/>
      <c r="D240" s="137"/>
      <c r="E240" s="124"/>
      <c r="F240" s="124"/>
      <c r="G240" s="124"/>
      <c r="H240" s="124"/>
    </row>
    <row r="241" spans="1:11">
      <c r="A241" s="240"/>
      <c r="B241" s="124" t="s">
        <v>248</v>
      </c>
      <c r="C241" s="124"/>
      <c r="D241" s="137"/>
      <c r="E241" s="124"/>
      <c r="F241" s="124"/>
      <c r="G241" s="124"/>
      <c r="H241" s="124"/>
    </row>
    <row r="242" spans="1:11">
      <c r="A242" s="240"/>
      <c r="B242" s="124" t="s">
        <v>249</v>
      </c>
      <c r="C242" s="124"/>
      <c r="D242" s="137"/>
      <c r="E242" s="124"/>
      <c r="F242" s="124"/>
      <c r="G242" s="124"/>
      <c r="H242" s="124"/>
    </row>
    <row r="243" spans="1:11">
      <c r="A243" s="240"/>
      <c r="B243" s="124" t="s">
        <v>250</v>
      </c>
      <c r="C243" s="124"/>
      <c r="D243" s="137"/>
      <c r="E243" s="124"/>
      <c r="F243" s="124"/>
      <c r="G243" s="124"/>
      <c r="H243" s="124"/>
    </row>
    <row r="244" spans="1:11" ht="15" customHeight="1">
      <c r="A244" s="240"/>
      <c r="B244" s="375" t="s">
        <v>884</v>
      </c>
      <c r="C244" s="375"/>
      <c r="D244" s="375"/>
      <c r="E244" s="375"/>
      <c r="F244" s="375"/>
      <c r="G244" s="375"/>
      <c r="H244" s="124"/>
    </row>
    <row r="245" spans="1:11" ht="15" customHeight="1">
      <c r="A245" s="240"/>
      <c r="B245" s="375" t="s">
        <v>251</v>
      </c>
      <c r="C245" s="375"/>
      <c r="D245" s="375"/>
      <c r="E245" s="375"/>
      <c r="F245" s="375"/>
      <c r="G245" s="375"/>
      <c r="H245" s="124"/>
    </row>
    <row r="246" spans="1:11" ht="15" customHeight="1">
      <c r="A246" s="240"/>
      <c r="B246" s="375" t="s">
        <v>252</v>
      </c>
      <c r="C246" s="375"/>
      <c r="D246" s="375"/>
      <c r="E246" s="375"/>
      <c r="F246" s="375"/>
      <c r="G246" s="375"/>
      <c r="H246" s="124"/>
    </row>
    <row r="247" spans="1:11" ht="15" customHeight="1">
      <c r="A247" s="240"/>
      <c r="B247" s="124" t="s">
        <v>44</v>
      </c>
      <c r="C247" s="125">
        <v>1</v>
      </c>
      <c r="D247" s="125"/>
      <c r="E247" s="125" t="s">
        <v>169</v>
      </c>
      <c r="F247" s="125">
        <v>0</v>
      </c>
      <c r="G247" s="125"/>
      <c r="H247" s="125">
        <f>C247*F247</f>
        <v>0</v>
      </c>
      <c r="I247" s="5"/>
      <c r="J247" s="3"/>
      <c r="K247" s="4"/>
    </row>
    <row r="248" spans="1:11" ht="15" customHeight="1">
      <c r="A248" s="240"/>
      <c r="B248" s="128"/>
      <c r="C248" s="128"/>
      <c r="D248" s="128"/>
      <c r="E248" s="128"/>
      <c r="F248" s="128"/>
      <c r="G248" s="128"/>
      <c r="H248" s="136"/>
      <c r="I248" s="5"/>
      <c r="J248" s="3"/>
      <c r="K248" s="4"/>
    </row>
    <row r="249" spans="1:11" ht="43.5" customHeight="1">
      <c r="A249" s="240"/>
      <c r="B249" s="376" t="s">
        <v>246</v>
      </c>
      <c r="C249" s="376"/>
      <c r="D249" s="376"/>
      <c r="E249" s="376"/>
      <c r="F249" s="376"/>
      <c r="G249" s="376"/>
      <c r="H249" s="136"/>
      <c r="I249" s="5"/>
      <c r="J249" s="3"/>
      <c r="K249" s="4"/>
    </row>
    <row r="250" spans="1:11">
      <c r="A250" s="240"/>
      <c r="B250" s="124" t="s">
        <v>44</v>
      </c>
      <c r="C250" s="125">
        <v>1</v>
      </c>
      <c r="D250" s="125"/>
      <c r="E250" s="125" t="s">
        <v>169</v>
      </c>
      <c r="F250" s="125">
        <v>0</v>
      </c>
      <c r="G250" s="125"/>
      <c r="H250" s="125">
        <f>C250*F250</f>
        <v>0</v>
      </c>
    </row>
    <row r="251" spans="1:11" s="148" customFormat="1">
      <c r="A251" s="241"/>
      <c r="B251" s="124"/>
      <c r="C251" s="125"/>
      <c r="D251" s="125"/>
      <c r="E251" s="125"/>
      <c r="F251" s="125"/>
      <c r="G251" s="125"/>
      <c r="H251" s="125"/>
    </row>
    <row r="252" spans="1:11" ht="15" customHeight="1">
      <c r="A252" s="80" t="s">
        <v>172</v>
      </c>
      <c r="B252" s="375" t="s">
        <v>253</v>
      </c>
      <c r="C252" s="375"/>
      <c r="D252" s="375"/>
      <c r="E252" s="375"/>
      <c r="F252" s="375"/>
      <c r="G252" s="375"/>
      <c r="H252" s="124"/>
    </row>
    <row r="253" spans="1:11" ht="15" customHeight="1">
      <c r="A253" s="239"/>
      <c r="B253" s="375" t="s">
        <v>254</v>
      </c>
      <c r="C253" s="375"/>
      <c r="D253" s="375"/>
      <c r="E253" s="375"/>
      <c r="F253" s="375"/>
      <c r="G253" s="375"/>
      <c r="H253" s="124"/>
    </row>
    <row r="254" spans="1:11" ht="15" customHeight="1">
      <c r="A254" s="240"/>
      <c r="B254" s="375" t="s">
        <v>885</v>
      </c>
      <c r="C254" s="375"/>
      <c r="D254" s="375"/>
      <c r="E254" s="375"/>
      <c r="F254" s="375"/>
      <c r="G254" s="375"/>
      <c r="H254" s="136"/>
      <c r="I254" s="5"/>
      <c r="J254" s="3"/>
      <c r="K254" s="4"/>
    </row>
    <row r="255" spans="1:11" ht="15" customHeight="1">
      <c r="A255" s="240"/>
      <c r="B255" s="124" t="s">
        <v>44</v>
      </c>
      <c r="C255" s="125">
        <v>1</v>
      </c>
      <c r="D255" s="125"/>
      <c r="E255" s="125" t="s">
        <v>169</v>
      </c>
      <c r="F255" s="125">
        <v>0</v>
      </c>
      <c r="G255" s="125"/>
      <c r="H255" s="125">
        <f>C255*F255</f>
        <v>0</v>
      </c>
      <c r="I255" s="5"/>
      <c r="J255" s="3"/>
      <c r="K255" s="4"/>
    </row>
    <row r="256" spans="1:11" ht="15" customHeight="1">
      <c r="A256" s="240"/>
      <c r="B256" s="128"/>
      <c r="C256" s="128"/>
      <c r="D256" s="128"/>
      <c r="E256" s="128"/>
      <c r="F256" s="128"/>
      <c r="G256" s="128"/>
      <c r="H256" s="136"/>
      <c r="I256" s="5"/>
      <c r="J256" s="3"/>
      <c r="K256" s="4"/>
    </row>
    <row r="257" spans="1:12" ht="46.5" customHeight="1">
      <c r="A257" s="240"/>
      <c r="B257" s="376" t="s">
        <v>246</v>
      </c>
      <c r="C257" s="376"/>
      <c r="D257" s="376"/>
      <c r="E257" s="376"/>
      <c r="F257" s="376"/>
      <c r="G257" s="376"/>
      <c r="H257" s="136"/>
      <c r="I257" s="5"/>
      <c r="J257" s="3"/>
      <c r="K257" s="4"/>
    </row>
    <row r="258" spans="1:12">
      <c r="A258" s="240"/>
      <c r="B258" s="124" t="s">
        <v>44</v>
      </c>
      <c r="C258" s="125">
        <v>1</v>
      </c>
      <c r="D258" s="125"/>
      <c r="E258" s="125" t="s">
        <v>169</v>
      </c>
      <c r="F258" s="125">
        <v>0</v>
      </c>
      <c r="G258" s="125"/>
      <c r="H258" s="125">
        <f>C258*F258</f>
        <v>0</v>
      </c>
    </row>
    <row r="259" spans="1:12" s="148" customFormat="1">
      <c r="A259" s="241"/>
      <c r="B259" s="124"/>
      <c r="C259" s="125"/>
      <c r="D259" s="125"/>
      <c r="E259" s="125"/>
      <c r="F259" s="125"/>
      <c r="G259" s="125"/>
      <c r="H259" s="125"/>
    </row>
    <row r="260" spans="1:12" ht="15" customHeight="1">
      <c r="A260" s="80" t="s">
        <v>173</v>
      </c>
      <c r="B260" s="375" t="s">
        <v>255</v>
      </c>
      <c r="C260" s="375"/>
      <c r="D260" s="375"/>
      <c r="E260" s="375"/>
      <c r="F260" s="375"/>
      <c r="G260" s="375"/>
      <c r="H260" s="124"/>
    </row>
    <row r="261" spans="1:12" ht="15" customHeight="1">
      <c r="A261" s="239"/>
      <c r="B261" s="375" t="s">
        <v>256</v>
      </c>
      <c r="C261" s="375"/>
      <c r="D261" s="375"/>
      <c r="E261" s="375"/>
      <c r="F261" s="375"/>
      <c r="G261" s="375"/>
      <c r="H261" s="124"/>
    </row>
    <row r="262" spans="1:12" ht="15" customHeight="1">
      <c r="A262" s="240"/>
      <c r="B262" s="375" t="s">
        <v>257</v>
      </c>
      <c r="C262" s="375"/>
      <c r="D262" s="375"/>
      <c r="E262" s="375"/>
      <c r="F262" s="375"/>
      <c r="G262" s="375"/>
      <c r="H262" s="124"/>
    </row>
    <row r="263" spans="1:12" ht="15" customHeight="1">
      <c r="A263" s="240"/>
      <c r="B263" s="375" t="s">
        <v>258</v>
      </c>
      <c r="C263" s="375"/>
      <c r="D263" s="375"/>
      <c r="E263" s="375"/>
      <c r="F263" s="375"/>
      <c r="G263" s="375"/>
      <c r="H263" s="124"/>
    </row>
    <row r="264" spans="1:12" ht="15" customHeight="1">
      <c r="A264" s="240"/>
      <c r="B264" s="375" t="s">
        <v>259</v>
      </c>
      <c r="C264" s="375"/>
      <c r="D264" s="375"/>
      <c r="E264" s="375"/>
      <c r="F264" s="375"/>
      <c r="G264" s="375"/>
      <c r="H264" s="124"/>
    </row>
    <row r="265" spans="1:12" ht="15" customHeight="1">
      <c r="A265" s="240"/>
      <c r="B265" s="375" t="s">
        <v>260</v>
      </c>
      <c r="C265" s="375"/>
      <c r="D265" s="375"/>
      <c r="E265" s="375"/>
      <c r="F265" s="375"/>
      <c r="G265" s="375"/>
      <c r="H265" s="136"/>
      <c r="I265" s="5"/>
      <c r="J265" s="3"/>
      <c r="K265" s="4"/>
      <c r="L265" s="3"/>
    </row>
    <row r="266" spans="1:12" ht="15" customHeight="1">
      <c r="A266" s="240"/>
      <c r="B266" s="124" t="s">
        <v>261</v>
      </c>
      <c r="C266" s="125">
        <v>1</v>
      </c>
      <c r="D266" s="125"/>
      <c r="E266" s="125" t="s">
        <v>169</v>
      </c>
      <c r="F266" s="125">
        <v>0</v>
      </c>
      <c r="G266" s="125"/>
      <c r="H266" s="125">
        <f>C266*F266</f>
        <v>0</v>
      </c>
      <c r="I266" s="5"/>
      <c r="J266" s="3"/>
      <c r="K266" s="4"/>
      <c r="L266" s="3"/>
    </row>
    <row r="267" spans="1:12">
      <c r="A267" s="241"/>
      <c r="B267" s="128"/>
      <c r="C267" s="124"/>
      <c r="D267" s="124"/>
      <c r="E267" s="124"/>
      <c r="F267" s="124"/>
      <c r="G267" s="124"/>
      <c r="H267" s="124"/>
    </row>
    <row r="268" spans="1:12" ht="15" customHeight="1">
      <c r="A268" s="80" t="s">
        <v>174</v>
      </c>
      <c r="B268" s="375" t="s">
        <v>262</v>
      </c>
      <c r="C268" s="375"/>
      <c r="D268" s="375"/>
      <c r="E268" s="375"/>
      <c r="F268" s="375"/>
      <c r="G268" s="375"/>
      <c r="H268" s="124"/>
    </row>
    <row r="269" spans="1:12" ht="15" customHeight="1">
      <c r="A269" s="239"/>
      <c r="B269" s="375" t="s">
        <v>263</v>
      </c>
      <c r="C269" s="375"/>
      <c r="D269" s="375"/>
      <c r="E269" s="375"/>
      <c r="F269" s="375"/>
      <c r="G269" s="375"/>
      <c r="H269" s="136"/>
      <c r="I269" s="5"/>
      <c r="J269" s="3"/>
      <c r="K269" s="4"/>
    </row>
    <row r="270" spans="1:12" ht="15" customHeight="1">
      <c r="A270" s="240"/>
      <c r="B270" s="124" t="s">
        <v>245</v>
      </c>
      <c r="C270" s="125">
        <v>1</v>
      </c>
      <c r="D270" s="125"/>
      <c r="E270" s="125" t="s">
        <v>169</v>
      </c>
      <c r="F270" s="125">
        <v>0</v>
      </c>
      <c r="G270" s="125"/>
      <c r="H270" s="125">
        <f>C270*F270</f>
        <v>0</v>
      </c>
      <c r="I270" s="5"/>
      <c r="J270" s="3"/>
      <c r="K270" s="4"/>
    </row>
    <row r="271" spans="1:12">
      <c r="A271" s="241"/>
      <c r="B271" s="138"/>
      <c r="C271" s="136"/>
      <c r="D271" s="139"/>
      <c r="E271" s="140"/>
      <c r="F271" s="141"/>
      <c r="G271" s="140"/>
      <c r="H271" s="124"/>
    </row>
    <row r="272" spans="1:12" ht="15" customHeight="1">
      <c r="A272" s="80" t="s">
        <v>176</v>
      </c>
      <c r="B272" s="375" t="s">
        <v>264</v>
      </c>
      <c r="C272" s="375"/>
      <c r="D272" s="375"/>
      <c r="E272" s="375"/>
      <c r="F272" s="375"/>
      <c r="G272" s="375"/>
      <c r="H272" s="124"/>
    </row>
    <row r="273" spans="1:8">
      <c r="A273" s="239"/>
      <c r="B273" s="128" t="s">
        <v>265</v>
      </c>
      <c r="C273" s="136"/>
      <c r="D273" s="139"/>
      <c r="E273" s="140"/>
      <c r="F273" s="141"/>
      <c r="G273" s="140" t="str">
        <f t="shared" ref="G273:G275" si="0">IF(E273&lt;&gt;0,D273*E273,"")</f>
        <v/>
      </c>
      <c r="H273" s="124"/>
    </row>
    <row r="274" spans="1:8">
      <c r="A274" s="240"/>
      <c r="B274" s="124" t="s">
        <v>192</v>
      </c>
      <c r="C274" s="125">
        <v>20</v>
      </c>
      <c r="D274" s="125"/>
      <c r="E274" s="125" t="s">
        <v>169</v>
      </c>
      <c r="F274" s="125">
        <v>0</v>
      </c>
      <c r="G274" s="125"/>
      <c r="H274" s="125">
        <f>C274*F274</f>
        <v>0</v>
      </c>
    </row>
    <row r="275" spans="1:8">
      <c r="A275" s="240"/>
      <c r="B275" s="128" t="s">
        <v>266</v>
      </c>
      <c r="C275" s="136" t="s">
        <v>192</v>
      </c>
      <c r="D275" s="139">
        <v>20</v>
      </c>
      <c r="E275" s="140"/>
      <c r="F275" s="141" t="str">
        <f t="shared" ref="F275" si="1">IF(D275&lt;&gt;"","kn","")</f>
        <v>kn</v>
      </c>
      <c r="G275" s="140" t="str">
        <f t="shared" si="0"/>
        <v/>
      </c>
      <c r="H275" s="124"/>
    </row>
    <row r="276" spans="1:8">
      <c r="A276" s="240"/>
      <c r="B276" s="124" t="s">
        <v>192</v>
      </c>
      <c r="C276" s="125">
        <v>20</v>
      </c>
      <c r="D276" s="125"/>
      <c r="E276" s="125" t="s">
        <v>169</v>
      </c>
      <c r="F276" s="125">
        <v>0</v>
      </c>
      <c r="G276" s="125"/>
      <c r="H276" s="125">
        <f>C276*F276</f>
        <v>0</v>
      </c>
    </row>
    <row r="277" spans="1:8">
      <c r="A277" s="241"/>
      <c r="B277" s="124"/>
      <c r="C277" s="125"/>
      <c r="D277" s="125"/>
      <c r="E277" s="125"/>
      <c r="F277" s="125"/>
      <c r="G277" s="125"/>
      <c r="H277" s="125"/>
    </row>
    <row r="278" spans="1:8" ht="43.5" customHeight="1">
      <c r="A278" s="80" t="s">
        <v>193</v>
      </c>
      <c r="B278" s="375" t="s">
        <v>897</v>
      </c>
      <c r="C278" s="375"/>
      <c r="D278" s="375"/>
      <c r="E278" s="375"/>
      <c r="F278" s="375"/>
      <c r="G278" s="375"/>
      <c r="H278" s="124"/>
    </row>
    <row r="279" spans="1:8">
      <c r="A279" s="239"/>
      <c r="B279" s="128" t="s">
        <v>265</v>
      </c>
      <c r="C279" s="136"/>
      <c r="D279" s="139"/>
      <c r="E279" s="140"/>
      <c r="F279" s="141"/>
      <c r="G279" s="140" t="str">
        <f t="shared" ref="G279:G281" si="2">IF(E279&lt;&gt;0,D279*E279,"")</f>
        <v/>
      </c>
      <c r="H279" s="124"/>
    </row>
    <row r="280" spans="1:8">
      <c r="A280" s="240"/>
      <c r="B280" s="124" t="s">
        <v>192</v>
      </c>
      <c r="C280" s="125">
        <v>20</v>
      </c>
      <c r="D280" s="125"/>
      <c r="E280" s="125" t="s">
        <v>169</v>
      </c>
      <c r="F280" s="125">
        <v>0</v>
      </c>
      <c r="G280" s="125"/>
      <c r="H280" s="125">
        <f>C280*F280</f>
        <v>0</v>
      </c>
    </row>
    <row r="281" spans="1:8">
      <c r="A281" s="240"/>
      <c r="B281" s="128" t="s">
        <v>266</v>
      </c>
      <c r="C281" s="136"/>
      <c r="D281" s="139"/>
      <c r="E281" s="140"/>
      <c r="F281" s="141"/>
      <c r="G281" s="140" t="str">
        <f t="shared" si="2"/>
        <v/>
      </c>
      <c r="H281" s="124"/>
    </row>
    <row r="282" spans="1:8">
      <c r="A282" s="240"/>
      <c r="B282" s="124" t="s">
        <v>192</v>
      </c>
      <c r="C282" s="125">
        <v>20</v>
      </c>
      <c r="D282" s="125"/>
      <c r="E282" s="125" t="s">
        <v>169</v>
      </c>
      <c r="F282" s="125">
        <v>0</v>
      </c>
      <c r="G282" s="125"/>
      <c r="H282" s="125">
        <f>C282*F282</f>
        <v>0</v>
      </c>
    </row>
    <row r="283" spans="1:8">
      <c r="A283" s="241"/>
      <c r="B283" s="124"/>
      <c r="C283" s="125"/>
      <c r="D283" s="125"/>
      <c r="E283" s="125"/>
      <c r="F283" s="125"/>
      <c r="G283" s="125"/>
      <c r="H283" s="125"/>
    </row>
    <row r="284" spans="1:8">
      <c r="A284" s="80" t="s">
        <v>195</v>
      </c>
      <c r="B284" s="124" t="s">
        <v>898</v>
      </c>
      <c r="C284" s="124"/>
      <c r="D284" s="124"/>
      <c r="E284" s="124"/>
      <c r="F284" s="124"/>
      <c r="G284" s="124"/>
      <c r="H284" s="124"/>
    </row>
    <row r="285" spans="1:8">
      <c r="A285" s="239"/>
      <c r="B285" s="128" t="s">
        <v>267</v>
      </c>
      <c r="C285" s="136"/>
      <c r="D285" s="139"/>
      <c r="E285" s="140"/>
      <c r="F285" s="141" t="str">
        <f t="shared" ref="F285:F287" si="3">IF(D285&lt;&gt;"","kn","")</f>
        <v/>
      </c>
      <c r="G285" s="140" t="str">
        <f t="shared" ref="G285:G287" si="4">IF(E285&lt;&gt;0,D285*E285,"")</f>
        <v/>
      </c>
      <c r="H285" s="124"/>
    </row>
    <row r="286" spans="1:8">
      <c r="A286" s="240"/>
      <c r="B286" s="124" t="s">
        <v>245</v>
      </c>
      <c r="C286" s="125">
        <v>1</v>
      </c>
      <c r="D286" s="125"/>
      <c r="E286" s="125" t="s">
        <v>169</v>
      </c>
      <c r="F286" s="125">
        <v>0</v>
      </c>
      <c r="G286" s="125"/>
      <c r="H286" s="125">
        <f>C286*F286</f>
        <v>0</v>
      </c>
    </row>
    <row r="287" spans="1:8">
      <c r="A287" s="240"/>
      <c r="B287" s="128" t="s">
        <v>268</v>
      </c>
      <c r="C287" s="136"/>
      <c r="D287" s="139"/>
      <c r="E287" s="140"/>
      <c r="F287" s="141" t="str">
        <f t="shared" si="3"/>
        <v/>
      </c>
      <c r="G287" s="140" t="str">
        <f t="shared" si="4"/>
        <v/>
      </c>
      <c r="H287" s="142"/>
    </row>
    <row r="288" spans="1:8" s="115" customFormat="1">
      <c r="A288" s="245"/>
      <c r="B288" s="124" t="s">
        <v>245</v>
      </c>
      <c r="C288" s="125">
        <v>1</v>
      </c>
      <c r="D288" s="125"/>
      <c r="E288" s="125" t="s">
        <v>169</v>
      </c>
      <c r="F288" s="125">
        <v>0</v>
      </c>
      <c r="G288" s="125"/>
      <c r="H288" s="125">
        <f>C288*F288</f>
        <v>0</v>
      </c>
    </row>
    <row r="289" spans="1:9" s="115" customFormat="1">
      <c r="A289" s="245"/>
      <c r="B289" s="131"/>
      <c r="C289" s="131"/>
      <c r="D289" s="131"/>
      <c r="E289" s="131"/>
      <c r="F289" s="131"/>
      <c r="G289" s="131"/>
      <c r="H289" s="131"/>
    </row>
    <row r="290" spans="1:9" s="115" customFormat="1">
      <c r="A290" s="245"/>
      <c r="B290" s="131"/>
      <c r="C290" s="131"/>
      <c r="D290" s="131"/>
      <c r="E290" s="131"/>
      <c r="F290" s="131"/>
      <c r="G290" s="131"/>
      <c r="H290" s="131"/>
    </row>
    <row r="291" spans="1:9" s="19" customFormat="1" ht="39.75" customHeight="1">
      <c r="A291" s="244"/>
      <c r="B291" s="377" t="s">
        <v>812</v>
      </c>
      <c r="C291" s="377"/>
      <c r="D291" s="377"/>
      <c r="E291" s="377"/>
      <c r="F291" s="377"/>
      <c r="G291" s="377"/>
      <c r="H291" s="237">
        <f>SUM(H235:H288)</f>
        <v>0</v>
      </c>
      <c r="I291" s="238"/>
    </row>
    <row r="292" spans="1:9" ht="14.5" customHeight="1">
      <c r="A292" s="80"/>
      <c r="B292" s="124"/>
      <c r="C292" s="124"/>
      <c r="D292" s="124"/>
      <c r="E292" s="124"/>
      <c r="F292" s="124"/>
      <c r="G292" s="124"/>
      <c r="H292" s="124"/>
    </row>
    <row r="293" spans="1:9">
      <c r="A293" s="80"/>
      <c r="B293" s="124"/>
      <c r="C293" s="124"/>
      <c r="D293" s="124"/>
      <c r="E293" s="124"/>
      <c r="F293" s="124"/>
      <c r="G293" s="124"/>
      <c r="H293" s="124"/>
    </row>
    <row r="294" spans="1:9" ht="18" customHeight="1">
      <c r="A294" s="80"/>
      <c r="B294" s="364" t="s">
        <v>227</v>
      </c>
      <c r="C294" s="365"/>
      <c r="D294" s="365"/>
      <c r="E294" s="365"/>
      <c r="F294" s="365"/>
      <c r="G294" s="366"/>
      <c r="H294" s="124"/>
    </row>
    <row r="295" spans="1:9">
      <c r="A295" s="80"/>
      <c r="B295" s="124"/>
      <c r="C295" s="124"/>
      <c r="D295" s="124"/>
      <c r="E295" s="124"/>
      <c r="F295" s="124"/>
      <c r="G295" s="124"/>
      <c r="H295" s="124"/>
    </row>
    <row r="296" spans="1:9" ht="15" customHeight="1">
      <c r="A296" s="80" t="s">
        <v>165</v>
      </c>
      <c r="B296" s="380" t="str">
        <f>B6</f>
        <v>DOBAVA I POSTAVA PODNIH I ZIDNIH KERAMIČKIH PLOČICA</v>
      </c>
      <c r="C296" s="380"/>
      <c r="D296" s="380"/>
      <c r="E296" s="380"/>
      <c r="F296" s="380"/>
      <c r="G296" s="380"/>
      <c r="H296" s="126">
        <f>H26</f>
        <v>0</v>
      </c>
    </row>
    <row r="297" spans="1:9" ht="31.5" customHeight="1">
      <c r="A297" s="80" t="s">
        <v>177</v>
      </c>
      <c r="B297" s="380" t="str">
        <f>B29</f>
        <v>DOBAVA I MONTAŽA UNUTARNJIH VRATA I KUHINJSKIH ELEMENATA SA OPREMOM</v>
      </c>
      <c r="C297" s="380"/>
      <c r="D297" s="380"/>
      <c r="E297" s="380"/>
      <c r="F297" s="380"/>
      <c r="G297" s="380"/>
      <c r="H297" s="126">
        <f>H128</f>
        <v>0</v>
      </c>
    </row>
    <row r="298" spans="1:9" ht="32.25" customHeight="1">
      <c r="A298" s="80" t="s">
        <v>178</v>
      </c>
      <c r="B298" s="380" t="str">
        <f>B132</f>
        <v>DOBAVA I MONTAŽA SANITARIJA SA PRIPADAJUĆIM VODOINSTALACIJAMA</v>
      </c>
      <c r="C298" s="380"/>
      <c r="D298" s="380"/>
      <c r="E298" s="380"/>
      <c r="F298" s="380"/>
      <c r="G298" s="380"/>
      <c r="H298" s="126">
        <f>H187</f>
        <v>0</v>
      </c>
    </row>
    <row r="299" spans="1:9" ht="15.75" customHeight="1">
      <c r="A299" s="80" t="s">
        <v>179</v>
      </c>
      <c r="B299" s="367" t="str">
        <f>B191</f>
        <v>LIČENJE ZIDOVA I STROPOVA</v>
      </c>
      <c r="C299" s="368"/>
      <c r="D299" s="368"/>
      <c r="E299" s="368"/>
      <c r="F299" s="368"/>
      <c r="G299" s="369"/>
      <c r="H299" s="126">
        <f>H212</f>
        <v>0</v>
      </c>
    </row>
    <row r="300" spans="1:9" ht="15" customHeight="1">
      <c r="A300" s="80" t="s">
        <v>196</v>
      </c>
      <c r="B300" s="367" t="str">
        <f>B215</f>
        <v>DOBAVA I POSTAVLJANJE PARKETA</v>
      </c>
      <c r="C300" s="368"/>
      <c r="D300" s="368"/>
      <c r="E300" s="368"/>
      <c r="F300" s="368"/>
      <c r="G300" s="369"/>
      <c r="H300" s="126">
        <f>H220</f>
        <v>0</v>
      </c>
    </row>
    <row r="301" spans="1:9" s="19" customFormat="1" ht="30" customHeight="1">
      <c r="A301" s="129" t="s">
        <v>221</v>
      </c>
      <c r="B301" s="374" t="str">
        <f>B223</f>
        <v>DOBAVA I MONTAŽA U POSTOJEĆU KOTLOVNICU SUSTAVA ZA PRIPREMU TOPLE VODE ZA PRIZEMLJE I TERETANU</v>
      </c>
      <c r="C301" s="374"/>
      <c r="D301" s="374"/>
      <c r="E301" s="374"/>
      <c r="F301" s="374"/>
      <c r="G301" s="374"/>
      <c r="H301" s="143">
        <f>H291</f>
        <v>0</v>
      </c>
    </row>
    <row r="302" spans="1:9" s="19" customFormat="1" ht="28.25" customHeight="1">
      <c r="A302" s="129"/>
      <c r="B302" s="144"/>
      <c r="C302" s="144"/>
      <c r="D302" s="144"/>
      <c r="E302" s="144"/>
      <c r="F302" s="144"/>
      <c r="G302" s="144"/>
      <c r="H302" s="143"/>
    </row>
    <row r="303" spans="1:9" ht="13">
      <c r="A303" s="80"/>
      <c r="B303" s="361" t="s">
        <v>870</v>
      </c>
      <c r="C303" s="362"/>
      <c r="D303" s="362"/>
      <c r="E303" s="362"/>
      <c r="F303" s="362"/>
      <c r="G303" s="363"/>
      <c r="H303" s="247">
        <f>SUM(H296:H301)</f>
        <v>0</v>
      </c>
    </row>
    <row r="304" spans="1:9" ht="13">
      <c r="A304" s="80"/>
      <c r="B304" s="361" t="s">
        <v>238</v>
      </c>
      <c r="C304" s="362"/>
      <c r="D304" s="362"/>
      <c r="E304" s="362"/>
      <c r="F304" s="362"/>
      <c r="G304" s="363"/>
      <c r="H304" s="247">
        <f>SUM(H305-H303)</f>
        <v>0</v>
      </c>
    </row>
    <row r="305" spans="1:10" ht="13">
      <c r="A305" s="80"/>
      <c r="B305" s="361" t="s">
        <v>871</v>
      </c>
      <c r="C305" s="362"/>
      <c r="D305" s="362"/>
      <c r="E305" s="362"/>
      <c r="F305" s="362"/>
      <c r="G305" s="363"/>
      <c r="H305" s="247">
        <f>PRODUCT(H303*1.25)</f>
        <v>0</v>
      </c>
    </row>
    <row r="309" spans="1:10">
      <c r="J309" s="95"/>
    </row>
  </sheetData>
  <mergeCells count="127">
    <mergeCell ref="C96:F96"/>
    <mergeCell ref="C104:F105"/>
    <mergeCell ref="C114:F114"/>
    <mergeCell ref="M99:Q99"/>
    <mergeCell ref="B187:G188"/>
    <mergeCell ref="B298:G298"/>
    <mergeCell ref="B26:G26"/>
    <mergeCell ref="B296:G296"/>
    <mergeCell ref="B297:G297"/>
    <mergeCell ref="L45:S45"/>
    <mergeCell ref="M49:Q49"/>
    <mergeCell ref="M55:Q55"/>
    <mergeCell ref="M58:Q58"/>
    <mergeCell ref="M61:Q61"/>
    <mergeCell ref="M77:Q77"/>
    <mergeCell ref="M88:Q88"/>
    <mergeCell ref="M91:Q91"/>
    <mergeCell ref="B29:G29"/>
    <mergeCell ref="C98:F98"/>
    <mergeCell ref="C91:F91"/>
    <mergeCell ref="C88:F88"/>
    <mergeCell ref="C89:F89"/>
    <mergeCell ref="C94:F94"/>
    <mergeCell ref="C93:F93"/>
    <mergeCell ref="C97:F97"/>
    <mergeCell ref="C92:F92"/>
    <mergeCell ref="B110:C110"/>
    <mergeCell ref="C111:F111"/>
    <mergeCell ref="C113:F113"/>
    <mergeCell ref="B228:G228"/>
    <mergeCell ref="B227:G227"/>
    <mergeCell ref="B226:G226"/>
    <mergeCell ref="B225:G225"/>
    <mergeCell ref="B223:H223"/>
    <mergeCell ref="B182:F182"/>
    <mergeCell ref="B181:F181"/>
    <mergeCell ref="B178:F178"/>
    <mergeCell ref="B176:F176"/>
    <mergeCell ref="B145:F145"/>
    <mergeCell ref="B134:F134"/>
    <mergeCell ref="B124:F124"/>
    <mergeCell ref="C112:F112"/>
    <mergeCell ref="C115:F115"/>
    <mergeCell ref="B100:F100"/>
    <mergeCell ref="B101:C101"/>
    <mergeCell ref="C102:F102"/>
    <mergeCell ref="C95:F95"/>
    <mergeCell ref="C103:F103"/>
    <mergeCell ref="B8:F8"/>
    <mergeCell ref="B14:F14"/>
    <mergeCell ref="B20:F20"/>
    <mergeCell ref="B23:F23"/>
    <mergeCell ref="B78:F78"/>
    <mergeCell ref="B79:F79"/>
    <mergeCell ref="B86:F86"/>
    <mergeCell ref="B32:F32"/>
    <mergeCell ref="B47:F47"/>
    <mergeCell ref="B53:F53"/>
    <mergeCell ref="B59:F59"/>
    <mergeCell ref="B67:F67"/>
    <mergeCell ref="B75:F75"/>
    <mergeCell ref="B80:C80"/>
    <mergeCell ref="C83:F83"/>
    <mergeCell ref="C81:F81"/>
    <mergeCell ref="C82:F82"/>
    <mergeCell ref="C84:F84"/>
    <mergeCell ref="C106:F106"/>
    <mergeCell ref="B198:F198"/>
    <mergeCell ref="B201:F201"/>
    <mergeCell ref="B202:F202"/>
    <mergeCell ref="B204:F204"/>
    <mergeCell ref="B184:F184"/>
    <mergeCell ref="B193:F193"/>
    <mergeCell ref="B137:F137"/>
    <mergeCell ref="B138:F138"/>
    <mergeCell ref="B140:F140"/>
    <mergeCell ref="B142:F142"/>
    <mergeCell ref="B194:F194"/>
    <mergeCell ref="B196:F196"/>
    <mergeCell ref="B87:C87"/>
    <mergeCell ref="B265:G265"/>
    <mergeCell ref="B254:G254"/>
    <mergeCell ref="B253:G253"/>
    <mergeCell ref="B252:G252"/>
    <mergeCell ref="B249:G249"/>
    <mergeCell ref="B246:G246"/>
    <mergeCell ref="B229:G229"/>
    <mergeCell ref="B245:G245"/>
    <mergeCell ref="B244:G244"/>
    <mergeCell ref="B236:G236"/>
    <mergeCell ref="B234:G234"/>
    <mergeCell ref="B233:G233"/>
    <mergeCell ref="B232:G232"/>
    <mergeCell ref="B231:G231"/>
    <mergeCell ref="B230:G230"/>
    <mergeCell ref="C116:F116"/>
    <mergeCell ref="C117:F117"/>
    <mergeCell ref="C118:F118"/>
    <mergeCell ref="C119:F119"/>
    <mergeCell ref="C120:F120"/>
    <mergeCell ref="C121:F121"/>
    <mergeCell ref="B175:F175"/>
    <mergeCell ref="B128:G129"/>
    <mergeCell ref="A1:H1"/>
    <mergeCell ref="B303:G303"/>
    <mergeCell ref="B304:G304"/>
    <mergeCell ref="B305:G305"/>
    <mergeCell ref="B294:G294"/>
    <mergeCell ref="B299:G299"/>
    <mergeCell ref="B300:G300"/>
    <mergeCell ref="B109:F109"/>
    <mergeCell ref="C90:F90"/>
    <mergeCell ref="B206:F206"/>
    <mergeCell ref="B209:F209"/>
    <mergeCell ref="B217:F217"/>
    <mergeCell ref="B268:G268"/>
    <mergeCell ref="B269:G269"/>
    <mergeCell ref="B272:G272"/>
    <mergeCell ref="B278:G278"/>
    <mergeCell ref="B257:G257"/>
    <mergeCell ref="B260:G260"/>
    <mergeCell ref="B261:G261"/>
    <mergeCell ref="B262:G262"/>
    <mergeCell ref="B263:G263"/>
    <mergeCell ref="B264:G264"/>
    <mergeCell ref="B301:G301"/>
    <mergeCell ref="B291:G291"/>
  </mergeCells>
  <pageMargins left="0.70866141732283472" right="0.70866141732283472" top="0.74803149606299213" bottom="0.74803149606299213" header="0.31496062992125984" footer="0.31496062992125984"/>
  <pageSetup paperSize="9" fitToHeight="0" orientation="portrait" horizontalDpi="4294967293" verticalDpi="4294967293"/>
  <rowBreaks count="1" manualBreakCount="1">
    <brk id="131"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62"/>
  <sheetViews>
    <sheetView workbookViewId="0">
      <selection activeCell="J7" sqref="J7"/>
    </sheetView>
  </sheetViews>
  <sheetFormatPr baseColWidth="10" defaultColWidth="9.1640625" defaultRowHeight="12" x14ac:dyDescent="0"/>
  <cols>
    <col min="1" max="1" width="7.5" style="7" customWidth="1"/>
    <col min="2" max="3" width="24.33203125" style="7" customWidth="1"/>
    <col min="4" max="5" width="9.1640625" style="7"/>
    <col min="6" max="6" width="11" style="7" customWidth="1"/>
    <col min="7" max="7" width="9.1640625" style="7"/>
    <col min="8" max="8" width="10.5" style="7" customWidth="1"/>
    <col min="9" max="16384" width="9.1640625" style="7"/>
  </cols>
  <sheetData>
    <row r="1" spans="1:8">
      <c r="A1" s="394" t="s">
        <v>272</v>
      </c>
      <c r="B1" s="394"/>
      <c r="C1" s="394"/>
      <c r="D1" s="394"/>
      <c r="E1" s="394"/>
      <c r="F1" s="394"/>
      <c r="G1" s="394"/>
      <c r="H1" s="394"/>
    </row>
    <row r="2" spans="1:8">
      <c r="A2" s="1"/>
      <c r="B2" s="11"/>
      <c r="C2" s="11"/>
      <c r="D2" s="2"/>
      <c r="E2" s="5"/>
      <c r="F2" s="3"/>
      <c r="G2" s="4"/>
      <c r="H2" s="3"/>
    </row>
    <row r="3" spans="1:8">
      <c r="A3" s="396" t="s">
        <v>582</v>
      </c>
      <c r="B3" s="389" t="s">
        <v>583</v>
      </c>
      <c r="C3" s="389" t="s">
        <v>572</v>
      </c>
      <c r="D3" s="387" t="s">
        <v>584</v>
      </c>
      <c r="E3" s="392" t="s">
        <v>75</v>
      </c>
      <c r="F3" s="387" t="s">
        <v>585</v>
      </c>
      <c r="G3" s="387" t="s">
        <v>586</v>
      </c>
      <c r="H3" s="387" t="s">
        <v>587</v>
      </c>
    </row>
    <row r="4" spans="1:8">
      <c r="A4" s="391"/>
      <c r="B4" s="391"/>
      <c r="C4" s="390"/>
      <c r="D4" s="391"/>
      <c r="E4" s="393"/>
      <c r="F4" s="391"/>
      <c r="G4" s="388"/>
      <c r="H4" s="388"/>
    </row>
    <row r="5" spans="1:8">
      <c r="A5" s="142"/>
      <c r="B5" s="128"/>
      <c r="C5" s="128"/>
      <c r="D5" s="136"/>
      <c r="E5" s="139"/>
      <c r="F5" s="140"/>
      <c r="G5" s="141" t="str">
        <f t="shared" ref="G5:G29" si="0">IF(E5&lt;&gt;"","kn","")</f>
        <v/>
      </c>
      <c r="H5" s="140" t="str">
        <f t="shared" ref="H5:H29" si="1">IF(F5&lt;&gt;0,E5*F5,"")</f>
        <v/>
      </c>
    </row>
    <row r="6" spans="1:8" ht="121.5" customHeight="1">
      <c r="A6" s="142" t="s">
        <v>588</v>
      </c>
      <c r="B6" s="128" t="s">
        <v>861</v>
      </c>
      <c r="C6" s="128"/>
      <c r="D6" s="136" t="s">
        <v>245</v>
      </c>
      <c r="E6" s="139">
        <v>4</v>
      </c>
      <c r="F6" s="140">
        <v>0</v>
      </c>
      <c r="G6" s="141" t="str">
        <f t="shared" si="0"/>
        <v>kn</v>
      </c>
      <c r="H6" s="140" t="str">
        <f t="shared" si="1"/>
        <v/>
      </c>
    </row>
    <row r="7" spans="1:8" ht="56.25" customHeight="1">
      <c r="A7" s="142" t="s">
        <v>589</v>
      </c>
      <c r="B7" s="128" t="s">
        <v>862</v>
      </c>
      <c r="C7" s="128"/>
      <c r="D7" s="136" t="s">
        <v>245</v>
      </c>
      <c r="E7" s="139">
        <v>4</v>
      </c>
      <c r="F7" s="140">
        <v>0</v>
      </c>
      <c r="G7" s="141" t="str">
        <f t="shared" si="0"/>
        <v>kn</v>
      </c>
      <c r="H7" s="140" t="str">
        <f t="shared" si="1"/>
        <v/>
      </c>
    </row>
    <row r="8" spans="1:8" ht="36">
      <c r="A8" s="142" t="s">
        <v>590</v>
      </c>
      <c r="B8" s="128" t="s">
        <v>591</v>
      </c>
      <c r="C8" s="128"/>
      <c r="D8" s="136" t="s">
        <v>245</v>
      </c>
      <c r="E8" s="139">
        <v>2</v>
      </c>
      <c r="F8" s="140">
        <v>0</v>
      </c>
      <c r="G8" s="141" t="str">
        <f t="shared" si="0"/>
        <v>kn</v>
      </c>
      <c r="H8" s="140" t="str">
        <f t="shared" si="1"/>
        <v/>
      </c>
    </row>
    <row r="9" spans="1:8" ht="41.25" customHeight="1">
      <c r="A9" s="142" t="s">
        <v>592</v>
      </c>
      <c r="B9" s="128" t="s">
        <v>863</v>
      </c>
      <c r="C9" s="128"/>
      <c r="D9" s="136" t="s">
        <v>245</v>
      </c>
      <c r="E9" s="139">
        <v>4</v>
      </c>
      <c r="F9" s="140">
        <v>0</v>
      </c>
      <c r="G9" s="141" t="str">
        <f t="shared" si="0"/>
        <v>kn</v>
      </c>
      <c r="H9" s="140" t="str">
        <f t="shared" si="1"/>
        <v/>
      </c>
    </row>
    <row r="10" spans="1:8" ht="36">
      <c r="A10" s="142" t="s">
        <v>593</v>
      </c>
      <c r="B10" s="128" t="s">
        <v>594</v>
      </c>
      <c r="C10" s="128"/>
      <c r="D10" s="136" t="s">
        <v>245</v>
      </c>
      <c r="E10" s="139">
        <v>4</v>
      </c>
      <c r="F10" s="140">
        <v>0</v>
      </c>
      <c r="G10" s="141" t="str">
        <f t="shared" si="0"/>
        <v>kn</v>
      </c>
      <c r="H10" s="140" t="str">
        <f t="shared" si="1"/>
        <v/>
      </c>
    </row>
    <row r="11" spans="1:8" ht="24">
      <c r="A11" s="142" t="s">
        <v>595</v>
      </c>
      <c r="B11" s="128" t="s">
        <v>596</v>
      </c>
      <c r="C11" s="128"/>
      <c r="D11" s="136" t="s">
        <v>245</v>
      </c>
      <c r="E11" s="139">
        <v>4</v>
      </c>
      <c r="F11" s="140">
        <v>0</v>
      </c>
      <c r="G11" s="141" t="str">
        <f t="shared" si="0"/>
        <v>kn</v>
      </c>
      <c r="H11" s="140" t="str">
        <f t="shared" si="1"/>
        <v/>
      </c>
    </row>
    <row r="12" spans="1:8" ht="67.5" customHeight="1">
      <c r="A12" s="142" t="s">
        <v>597</v>
      </c>
      <c r="B12" s="128" t="s">
        <v>634</v>
      </c>
      <c r="C12" s="128"/>
      <c r="D12" s="136" t="s">
        <v>598</v>
      </c>
      <c r="E12" s="139">
        <v>1</v>
      </c>
      <c r="F12" s="140">
        <v>0</v>
      </c>
      <c r="G12" s="141" t="str">
        <f t="shared" si="0"/>
        <v>kn</v>
      </c>
      <c r="H12" s="140" t="str">
        <f t="shared" si="1"/>
        <v/>
      </c>
    </row>
    <row r="13" spans="1:8" ht="91.5" customHeight="1">
      <c r="A13" s="142" t="s">
        <v>599</v>
      </c>
      <c r="B13" s="128" t="s">
        <v>600</v>
      </c>
      <c r="C13" s="128"/>
      <c r="D13" s="136" t="s">
        <v>245</v>
      </c>
      <c r="E13" s="139">
        <v>1</v>
      </c>
      <c r="F13" s="140">
        <v>0</v>
      </c>
      <c r="G13" s="141" t="str">
        <f t="shared" si="0"/>
        <v>kn</v>
      </c>
      <c r="H13" s="140" t="str">
        <f t="shared" si="1"/>
        <v/>
      </c>
    </row>
    <row r="14" spans="1:8" ht="30.75" customHeight="1">
      <c r="A14" s="142" t="s">
        <v>601</v>
      </c>
      <c r="B14" s="128" t="s">
        <v>602</v>
      </c>
      <c r="C14" s="128"/>
      <c r="D14" s="136" t="s">
        <v>245</v>
      </c>
      <c r="E14" s="139">
        <v>1</v>
      </c>
      <c r="F14" s="140">
        <v>0</v>
      </c>
      <c r="G14" s="141" t="str">
        <f t="shared" si="0"/>
        <v>kn</v>
      </c>
      <c r="H14" s="140" t="str">
        <f t="shared" si="1"/>
        <v/>
      </c>
    </row>
    <row r="15" spans="1:8" ht="27" customHeight="1">
      <c r="A15" s="142" t="s">
        <v>603</v>
      </c>
      <c r="B15" s="128" t="s">
        <v>604</v>
      </c>
      <c r="C15" s="128"/>
      <c r="D15" s="136" t="s">
        <v>44</v>
      </c>
      <c r="E15" s="139">
        <v>4</v>
      </c>
      <c r="F15" s="140">
        <v>0</v>
      </c>
      <c r="G15" s="141" t="str">
        <f t="shared" si="0"/>
        <v>kn</v>
      </c>
      <c r="H15" s="140" t="str">
        <f t="shared" si="1"/>
        <v/>
      </c>
    </row>
    <row r="16" spans="1:8" ht="28.5" customHeight="1">
      <c r="A16" s="142" t="s">
        <v>605</v>
      </c>
      <c r="B16" s="128" t="s">
        <v>606</v>
      </c>
      <c r="C16" s="128"/>
      <c r="D16" s="136" t="s">
        <v>245</v>
      </c>
      <c r="E16" s="139">
        <v>1</v>
      </c>
      <c r="F16" s="140">
        <v>0</v>
      </c>
      <c r="G16" s="141" t="str">
        <f t="shared" si="0"/>
        <v>kn</v>
      </c>
      <c r="H16" s="140" t="str">
        <f t="shared" si="1"/>
        <v/>
      </c>
    </row>
    <row r="17" spans="1:11" ht="40.5" customHeight="1">
      <c r="A17" s="142" t="s">
        <v>607</v>
      </c>
      <c r="B17" s="128" t="s">
        <v>608</v>
      </c>
      <c r="C17" s="128"/>
      <c r="D17" s="136" t="s">
        <v>44</v>
      </c>
      <c r="E17" s="139">
        <v>4</v>
      </c>
      <c r="F17" s="140">
        <v>0</v>
      </c>
      <c r="G17" s="141" t="s">
        <v>609</v>
      </c>
      <c r="H17" s="140" t="str">
        <f t="shared" si="1"/>
        <v/>
      </c>
    </row>
    <row r="18" spans="1:11" ht="30.75" customHeight="1">
      <c r="A18" s="142" t="s">
        <v>610</v>
      </c>
      <c r="B18" s="128" t="s">
        <v>611</v>
      </c>
      <c r="C18" s="128"/>
      <c r="D18" s="136" t="s">
        <v>245</v>
      </c>
      <c r="E18" s="139">
        <v>6</v>
      </c>
      <c r="F18" s="140">
        <v>0</v>
      </c>
      <c r="G18" s="141" t="str">
        <f t="shared" si="0"/>
        <v>kn</v>
      </c>
      <c r="H18" s="140" t="str">
        <f t="shared" si="1"/>
        <v/>
      </c>
    </row>
    <row r="19" spans="1:11" ht="57.75" customHeight="1">
      <c r="A19" s="142" t="s">
        <v>612</v>
      </c>
      <c r="B19" s="128" t="s">
        <v>613</v>
      </c>
      <c r="C19" s="128"/>
      <c r="D19" s="136" t="s">
        <v>245</v>
      </c>
      <c r="E19" s="139">
        <v>1</v>
      </c>
      <c r="F19" s="140">
        <v>0</v>
      </c>
      <c r="G19" s="141" t="str">
        <f t="shared" si="0"/>
        <v>kn</v>
      </c>
      <c r="H19" s="140" t="str">
        <f t="shared" si="1"/>
        <v/>
      </c>
    </row>
    <row r="20" spans="1:11" ht="27.75" customHeight="1">
      <c r="A20" s="142" t="s">
        <v>614</v>
      </c>
      <c r="B20" s="128" t="s">
        <v>615</v>
      </c>
      <c r="C20" s="128"/>
      <c r="D20" s="136" t="s">
        <v>245</v>
      </c>
      <c r="E20" s="139">
        <v>6</v>
      </c>
      <c r="F20" s="140">
        <v>0</v>
      </c>
      <c r="G20" s="141" t="str">
        <f t="shared" si="0"/>
        <v>kn</v>
      </c>
      <c r="H20" s="140" t="str">
        <f t="shared" si="1"/>
        <v/>
      </c>
    </row>
    <row r="21" spans="1:11" ht="30.75" customHeight="1">
      <c r="A21" s="142" t="s">
        <v>616</v>
      </c>
      <c r="B21" s="128" t="s">
        <v>617</v>
      </c>
      <c r="C21" s="128"/>
      <c r="D21" s="136" t="s">
        <v>44</v>
      </c>
      <c r="E21" s="139">
        <v>2</v>
      </c>
      <c r="F21" s="140">
        <v>0</v>
      </c>
      <c r="G21" s="141" t="str">
        <f t="shared" si="0"/>
        <v>kn</v>
      </c>
      <c r="H21" s="140" t="str">
        <f t="shared" si="1"/>
        <v/>
      </c>
    </row>
    <row r="22" spans="1:11" ht="43.5" customHeight="1">
      <c r="A22" s="142" t="s">
        <v>618</v>
      </c>
      <c r="B22" s="128" t="s">
        <v>619</v>
      </c>
      <c r="C22" s="128"/>
      <c r="D22" s="136" t="s">
        <v>245</v>
      </c>
      <c r="E22" s="139">
        <v>4</v>
      </c>
      <c r="F22" s="140">
        <v>0</v>
      </c>
      <c r="G22" s="141" t="str">
        <f t="shared" si="0"/>
        <v>kn</v>
      </c>
      <c r="H22" s="140" t="str">
        <f t="shared" si="1"/>
        <v/>
      </c>
    </row>
    <row r="23" spans="1:11" ht="29.25" customHeight="1">
      <c r="A23" s="142" t="s">
        <v>620</v>
      </c>
      <c r="B23" s="128" t="s">
        <v>621</v>
      </c>
      <c r="C23" s="128"/>
      <c r="D23" s="136" t="s">
        <v>245</v>
      </c>
      <c r="E23" s="139">
        <v>6</v>
      </c>
      <c r="F23" s="140">
        <v>0</v>
      </c>
      <c r="G23" s="141" t="str">
        <f t="shared" si="0"/>
        <v>kn</v>
      </c>
      <c r="H23" s="140" t="str">
        <f t="shared" si="1"/>
        <v/>
      </c>
    </row>
    <row r="24" spans="1:11" ht="28.5" customHeight="1">
      <c r="A24" s="142" t="s">
        <v>622</v>
      </c>
      <c r="B24" s="128" t="s">
        <v>623</v>
      </c>
      <c r="C24" s="128"/>
      <c r="D24" s="136" t="s">
        <v>245</v>
      </c>
      <c r="E24" s="139">
        <v>2</v>
      </c>
      <c r="F24" s="140">
        <v>0</v>
      </c>
      <c r="G24" s="141" t="str">
        <f t="shared" si="0"/>
        <v>kn</v>
      </c>
      <c r="H24" s="140" t="str">
        <f t="shared" si="1"/>
        <v/>
      </c>
    </row>
    <row r="25" spans="1:11" ht="40.5" customHeight="1">
      <c r="A25" s="142" t="s">
        <v>624</v>
      </c>
      <c r="B25" s="128" t="s">
        <v>625</v>
      </c>
      <c r="C25" s="128"/>
      <c r="D25" s="136" t="s">
        <v>245</v>
      </c>
      <c r="E25" s="139">
        <v>2</v>
      </c>
      <c r="F25" s="140">
        <v>0</v>
      </c>
      <c r="G25" s="141" t="str">
        <f t="shared" si="0"/>
        <v>kn</v>
      </c>
      <c r="H25" s="140" t="str">
        <f t="shared" si="1"/>
        <v/>
      </c>
    </row>
    <row r="26" spans="1:11" ht="41.25" customHeight="1">
      <c r="A26" s="142" t="s">
        <v>626</v>
      </c>
      <c r="B26" s="128" t="s">
        <v>627</v>
      </c>
      <c r="C26" s="128"/>
      <c r="D26" s="136" t="s">
        <v>245</v>
      </c>
      <c r="E26" s="139">
        <v>2</v>
      </c>
      <c r="F26" s="140">
        <v>0</v>
      </c>
      <c r="G26" s="141" t="str">
        <f t="shared" si="0"/>
        <v>kn</v>
      </c>
      <c r="H26" s="140" t="str">
        <f t="shared" si="1"/>
        <v/>
      </c>
    </row>
    <row r="27" spans="1:11" ht="41.25" customHeight="1">
      <c r="A27" s="142" t="s">
        <v>628</v>
      </c>
      <c r="B27" s="128" t="s">
        <v>629</v>
      </c>
      <c r="C27" s="128"/>
      <c r="D27" s="136" t="s">
        <v>245</v>
      </c>
      <c r="E27" s="139">
        <v>2</v>
      </c>
      <c r="F27" s="140">
        <v>0</v>
      </c>
      <c r="G27" s="141" t="str">
        <f t="shared" si="0"/>
        <v>kn</v>
      </c>
      <c r="H27" s="140" t="str">
        <f t="shared" si="1"/>
        <v/>
      </c>
    </row>
    <row r="28" spans="1:11" ht="26.25" customHeight="1">
      <c r="A28" s="142" t="s">
        <v>630</v>
      </c>
      <c r="B28" s="128" t="s">
        <v>631</v>
      </c>
      <c r="C28" s="128"/>
      <c r="D28" s="136" t="s">
        <v>245</v>
      </c>
      <c r="E28" s="139">
        <v>1</v>
      </c>
      <c r="F28" s="140">
        <v>0</v>
      </c>
      <c r="G28" s="141" t="str">
        <f t="shared" si="0"/>
        <v>kn</v>
      </c>
      <c r="H28" s="140" t="str">
        <f t="shared" si="1"/>
        <v/>
      </c>
    </row>
    <row r="29" spans="1:11" ht="28.5" customHeight="1">
      <c r="A29" s="142" t="s">
        <v>632</v>
      </c>
      <c r="B29" s="128" t="s">
        <v>633</v>
      </c>
      <c r="C29" s="128"/>
      <c r="D29" s="136" t="s">
        <v>245</v>
      </c>
      <c r="E29" s="139">
        <v>1</v>
      </c>
      <c r="F29" s="140">
        <v>0</v>
      </c>
      <c r="G29" s="141" t="str">
        <f t="shared" si="0"/>
        <v>kn</v>
      </c>
      <c r="H29" s="140" t="str">
        <f t="shared" si="1"/>
        <v/>
      </c>
      <c r="J29" s="386"/>
      <c r="K29" s="386"/>
    </row>
    <row r="30" spans="1:11" ht="26.25" customHeight="1">
      <c r="A30" s="80"/>
      <c r="B30" s="395" t="s">
        <v>767</v>
      </c>
      <c r="C30" s="395"/>
      <c r="D30" s="198"/>
      <c r="E30" s="199"/>
      <c r="F30" s="200"/>
      <c r="G30" s="201"/>
      <c r="H30" s="200">
        <f>SUM(H6:H29)</f>
        <v>0</v>
      </c>
      <c r="J30" s="115"/>
      <c r="K30" s="115"/>
    </row>
    <row r="31" spans="1:11" ht="20.25" customHeight="1">
      <c r="A31" s="80"/>
      <c r="B31" s="395" t="s">
        <v>238</v>
      </c>
      <c r="C31" s="395"/>
      <c r="D31" s="198"/>
      <c r="E31" s="199"/>
      <c r="F31" s="200"/>
      <c r="G31" s="201"/>
      <c r="H31" s="200">
        <f>SUM(H32-H30)</f>
        <v>0</v>
      </c>
      <c r="J31" s="115"/>
      <c r="K31" s="115"/>
    </row>
    <row r="32" spans="1:11" ht="35.25" customHeight="1">
      <c r="A32" s="80"/>
      <c r="B32" s="395" t="s">
        <v>768</v>
      </c>
      <c r="C32" s="395"/>
      <c r="D32" s="198"/>
      <c r="E32" s="199"/>
      <c r="F32" s="200"/>
      <c r="G32" s="201"/>
      <c r="H32" s="200">
        <f>PRODUCT(H30*1.25)</f>
        <v>0</v>
      </c>
      <c r="J32" s="115"/>
      <c r="K32" s="115"/>
    </row>
    <row r="33" spans="1:8">
      <c r="A33" s="1"/>
      <c r="B33" s="20"/>
      <c r="C33" s="20"/>
      <c r="D33" s="2"/>
      <c r="E33" s="5"/>
      <c r="F33" s="3"/>
      <c r="G33" s="4"/>
      <c r="H33" s="3"/>
    </row>
    <row r="34" spans="1:8">
      <c r="A34" s="1"/>
      <c r="B34" s="20"/>
      <c r="C34" s="20"/>
      <c r="D34" s="2"/>
      <c r="E34" s="5"/>
      <c r="F34" s="3"/>
      <c r="G34" s="4"/>
      <c r="H34" s="3"/>
    </row>
    <row r="35" spans="1:8">
      <c r="A35" s="1"/>
      <c r="B35" s="20"/>
      <c r="C35" s="20"/>
      <c r="D35" s="2"/>
      <c r="E35" s="5"/>
      <c r="F35" s="3"/>
      <c r="G35" s="4" t="str">
        <f t="shared" ref="G35:G42" si="2">IF(E35&lt;&gt;"","kn","")</f>
        <v/>
      </c>
      <c r="H35" s="3"/>
    </row>
    <row r="36" spans="1:8">
      <c r="A36" s="1"/>
      <c r="B36" s="20"/>
      <c r="C36" s="20"/>
      <c r="D36" s="2"/>
      <c r="E36" s="5"/>
      <c r="F36" s="3"/>
      <c r="G36" s="4"/>
      <c r="H36" s="3"/>
    </row>
    <row r="37" spans="1:8">
      <c r="A37" s="1"/>
      <c r="B37" s="20"/>
      <c r="C37" s="20"/>
      <c r="D37" s="2"/>
      <c r="E37" s="5"/>
      <c r="F37" s="3"/>
      <c r="G37" s="4"/>
      <c r="H37" s="3"/>
    </row>
    <row r="38" spans="1:8">
      <c r="A38" s="1"/>
      <c r="B38" s="20"/>
      <c r="C38" s="20"/>
      <c r="D38" s="2"/>
      <c r="E38" s="5"/>
      <c r="F38" s="3"/>
      <c r="G38" s="4"/>
      <c r="H38" s="3"/>
    </row>
    <row r="39" spans="1:8">
      <c r="A39" s="1"/>
      <c r="B39" s="20"/>
      <c r="C39" s="20"/>
      <c r="D39" s="2"/>
      <c r="E39" s="5"/>
      <c r="F39" s="3"/>
      <c r="G39" s="4"/>
      <c r="H39" s="3"/>
    </row>
    <row r="40" spans="1:8">
      <c r="A40" s="1"/>
      <c r="B40" s="20"/>
      <c r="C40" s="20"/>
      <c r="D40" s="2"/>
      <c r="E40" s="5"/>
      <c r="F40" s="3"/>
      <c r="G40" s="4"/>
      <c r="H40" s="3"/>
    </row>
    <row r="41" spans="1:8">
      <c r="A41" s="1"/>
      <c r="B41" s="20"/>
      <c r="C41" s="20"/>
      <c r="D41" s="2"/>
      <c r="E41" s="5"/>
      <c r="F41" s="3"/>
      <c r="G41" s="4"/>
      <c r="H41" s="3"/>
    </row>
    <row r="42" spans="1:8">
      <c r="A42" s="1"/>
      <c r="B42" s="20"/>
      <c r="C42" s="20"/>
      <c r="D42" s="2"/>
      <c r="E42" s="5"/>
      <c r="F42" s="3"/>
      <c r="G42" s="4" t="str">
        <f t="shared" si="2"/>
        <v/>
      </c>
      <c r="H42" s="3"/>
    </row>
    <row r="43" spans="1:8">
      <c r="A43" s="1"/>
      <c r="B43" s="20"/>
      <c r="C43" s="20"/>
      <c r="D43" s="2"/>
      <c r="E43" s="5"/>
      <c r="F43" s="3"/>
      <c r="G43" s="4"/>
      <c r="H43" s="3"/>
    </row>
    <row r="44" spans="1:8">
      <c r="A44" s="1"/>
      <c r="B44" s="20"/>
      <c r="C44" s="20"/>
      <c r="D44" s="2"/>
      <c r="E44" s="5"/>
      <c r="F44" s="3"/>
      <c r="G44" s="4"/>
      <c r="H44" s="3"/>
    </row>
    <row r="45" spans="1:8">
      <c r="A45" s="1"/>
      <c r="B45" s="20"/>
      <c r="C45" s="20"/>
      <c r="D45" s="2"/>
      <c r="E45" s="5"/>
      <c r="F45" s="3"/>
      <c r="G45" s="4"/>
      <c r="H45" s="3"/>
    </row>
    <row r="46" spans="1:8">
      <c r="A46" s="1"/>
      <c r="B46" s="20"/>
      <c r="C46" s="20"/>
      <c r="D46" s="2"/>
      <c r="E46" s="5"/>
      <c r="F46" s="3"/>
      <c r="G46" s="4"/>
      <c r="H46" s="3"/>
    </row>
    <row r="47" spans="1:8">
      <c r="A47" s="1"/>
      <c r="B47" s="20"/>
      <c r="C47" s="20"/>
      <c r="D47" s="2"/>
      <c r="E47" s="5"/>
      <c r="F47" s="3"/>
      <c r="G47" s="4"/>
      <c r="H47" s="3"/>
    </row>
    <row r="48" spans="1:8">
      <c r="A48" s="1"/>
      <c r="B48" s="20"/>
      <c r="C48" s="20"/>
      <c r="D48" s="2"/>
      <c r="E48" s="5"/>
      <c r="F48" s="3"/>
      <c r="G48" s="4"/>
      <c r="H48" s="3"/>
    </row>
    <row r="49" spans="1:8">
      <c r="A49" s="1"/>
      <c r="B49" s="20"/>
      <c r="C49" s="20"/>
      <c r="D49" s="2"/>
      <c r="E49" s="5"/>
      <c r="F49" s="3"/>
      <c r="G49" s="4"/>
      <c r="H49" s="3"/>
    </row>
    <row r="50" spans="1:8">
      <c r="A50" s="1"/>
      <c r="B50" s="20"/>
      <c r="C50" s="20"/>
      <c r="D50" s="2"/>
      <c r="E50" s="5"/>
      <c r="F50" s="3"/>
      <c r="G50" s="4"/>
      <c r="H50" s="3"/>
    </row>
    <row r="51" spans="1:8">
      <c r="A51" s="1"/>
      <c r="B51" s="20"/>
      <c r="C51" s="20"/>
      <c r="D51" s="2"/>
      <c r="E51" s="5"/>
      <c r="F51" s="3"/>
      <c r="G51" s="4"/>
      <c r="H51" s="3"/>
    </row>
    <row r="52" spans="1:8">
      <c r="A52" s="1"/>
      <c r="B52" s="20"/>
      <c r="C52" s="20"/>
      <c r="D52" s="2"/>
      <c r="E52" s="5"/>
      <c r="F52" s="3"/>
      <c r="G52" s="4"/>
      <c r="H52" s="3"/>
    </row>
    <row r="53" spans="1:8">
      <c r="A53" s="1"/>
      <c r="B53" s="20"/>
      <c r="C53" s="20"/>
      <c r="D53" s="2"/>
      <c r="E53" s="5"/>
      <c r="F53" s="3"/>
      <c r="G53" s="4"/>
      <c r="H53" s="3"/>
    </row>
    <row r="54" spans="1:8">
      <c r="A54" s="1"/>
      <c r="B54" s="12"/>
      <c r="C54" s="12"/>
      <c r="D54" s="2"/>
      <c r="E54" s="5"/>
      <c r="F54" s="3"/>
      <c r="G54" s="4"/>
      <c r="H54" s="3"/>
    </row>
    <row r="55" spans="1:8">
      <c r="A55" s="1"/>
      <c r="B55" s="20"/>
      <c r="C55" s="20"/>
      <c r="D55" s="2"/>
      <c r="E55" s="5"/>
      <c r="F55" s="3"/>
      <c r="G55" s="4" t="str">
        <f t="shared" ref="G55:G61" si="3">IF(E55&lt;&gt;"","kn","")</f>
        <v/>
      </c>
      <c r="H55" s="3" t="str">
        <f t="shared" ref="H55:H61" si="4">IF(F55&lt;&gt;0,E55*F55,"")</f>
        <v/>
      </c>
    </row>
    <row r="56" spans="1:8">
      <c r="A56" s="1"/>
      <c r="B56" s="20"/>
      <c r="C56" s="20"/>
      <c r="D56" s="2"/>
      <c r="E56" s="5"/>
      <c r="F56" s="3"/>
      <c r="G56" s="4"/>
      <c r="H56" s="3"/>
    </row>
    <row r="57" spans="1:8">
      <c r="A57" s="1"/>
      <c r="B57" s="20"/>
      <c r="C57" s="20"/>
      <c r="D57" s="2"/>
      <c r="E57" s="5"/>
      <c r="F57" s="3"/>
      <c r="G57" s="4" t="str">
        <f t="shared" si="3"/>
        <v/>
      </c>
      <c r="H57" s="3" t="str">
        <f t="shared" si="4"/>
        <v/>
      </c>
    </row>
    <row r="58" spans="1:8">
      <c r="A58" s="1"/>
      <c r="B58" s="20"/>
      <c r="C58" s="20"/>
      <c r="D58" s="2"/>
      <c r="E58" s="5"/>
      <c r="F58" s="3"/>
      <c r="G58" s="4"/>
      <c r="H58" s="3"/>
    </row>
    <row r="59" spans="1:8">
      <c r="A59" s="1"/>
      <c r="B59" s="20"/>
      <c r="C59" s="20"/>
      <c r="D59" s="2"/>
      <c r="E59" s="5"/>
      <c r="F59" s="3"/>
      <c r="G59" s="4" t="str">
        <f t="shared" si="3"/>
        <v/>
      </c>
      <c r="H59" s="3" t="str">
        <f t="shared" si="4"/>
        <v/>
      </c>
    </row>
    <row r="60" spans="1:8">
      <c r="A60" s="1"/>
      <c r="B60" s="20"/>
      <c r="C60" s="20"/>
      <c r="D60" s="2"/>
      <c r="E60" s="5"/>
      <c r="F60" s="3"/>
      <c r="G60" s="4"/>
      <c r="H60" s="3"/>
    </row>
    <row r="61" spans="1:8">
      <c r="A61" s="203"/>
      <c r="B61" s="204"/>
      <c r="C61" s="204"/>
      <c r="D61" s="205"/>
      <c r="E61" s="206"/>
      <c r="F61" s="207"/>
      <c r="G61" s="208" t="str">
        <f t="shared" si="3"/>
        <v/>
      </c>
      <c r="H61" s="207" t="str">
        <f t="shared" si="4"/>
        <v/>
      </c>
    </row>
    <row r="62" spans="1:8">
      <c r="A62" s="13"/>
      <c r="B62" s="6"/>
      <c r="C62" s="6"/>
      <c r="D62" s="14"/>
      <c r="E62" s="15"/>
      <c r="F62" s="16"/>
      <c r="G62" s="17"/>
      <c r="H62" s="16"/>
    </row>
  </sheetData>
  <mergeCells count="13">
    <mergeCell ref="A1:H1"/>
    <mergeCell ref="B30:C30"/>
    <mergeCell ref="B31:C31"/>
    <mergeCell ref="B32:C32"/>
    <mergeCell ref="A3:A4"/>
    <mergeCell ref="B3:B4"/>
    <mergeCell ref="J29:K29"/>
    <mergeCell ref="H3:H4"/>
    <mergeCell ref="C3:C4"/>
    <mergeCell ref="D3:D4"/>
    <mergeCell ref="E3:E4"/>
    <mergeCell ref="F3:F4"/>
    <mergeCell ref="G3:G4"/>
  </mergeCells>
  <pageMargins left="0.70866141732283472" right="0.70866141732283472" top="0.74803149606299213" bottom="0.74803149606299213" header="0.31496062992125984" footer="0.31496062992125984"/>
  <pageSetup paperSize="9" scale="83" fitToHeight="0"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L16"/>
  <sheetViews>
    <sheetView workbookViewId="0">
      <selection activeCell="J4" sqref="J4:L11"/>
    </sheetView>
  </sheetViews>
  <sheetFormatPr baseColWidth="10" defaultColWidth="9.1640625" defaultRowHeight="15" x14ac:dyDescent="0"/>
  <cols>
    <col min="1" max="2" width="9.1640625" style="147"/>
    <col min="3" max="3" width="33" style="147" customWidth="1"/>
    <col min="4" max="4" width="22" style="147" customWidth="1"/>
    <col min="5" max="5" width="17.83203125" style="147" customWidth="1"/>
    <col min="6" max="6" width="27.1640625" style="147" customWidth="1"/>
    <col min="7" max="7" width="14.6640625" style="147" bestFit="1" customWidth="1"/>
    <col min="8" max="9" width="9.1640625" style="147"/>
    <col min="10" max="10" width="14.6640625" style="147" bestFit="1" customWidth="1"/>
    <col min="11" max="11" width="9.1640625" style="147"/>
    <col min="12" max="12" width="14.6640625" style="147" bestFit="1" customWidth="1"/>
    <col min="13" max="16384" width="9.1640625" style="147"/>
  </cols>
  <sheetData>
    <row r="2" spans="1:12">
      <c r="A2" s="402" t="s">
        <v>227</v>
      </c>
      <c r="B2" s="402"/>
      <c r="C2" s="402"/>
      <c r="D2" s="402"/>
      <c r="E2" s="402"/>
      <c r="F2" s="402"/>
      <c r="G2" s="191"/>
    </row>
    <row r="4" spans="1:12" ht="20.25" customHeight="1">
      <c r="A4" s="195" t="s">
        <v>868</v>
      </c>
      <c r="B4" s="399" t="s">
        <v>1</v>
      </c>
      <c r="C4" s="401"/>
      <c r="D4" s="195" t="s">
        <v>864</v>
      </c>
      <c r="E4" s="195" t="s">
        <v>238</v>
      </c>
      <c r="F4" s="195" t="s">
        <v>865</v>
      </c>
      <c r="J4" s="189"/>
    </row>
    <row r="5" spans="1:12" ht="19.5" customHeight="1">
      <c r="A5" s="192">
        <v>1</v>
      </c>
      <c r="B5" s="397" t="s">
        <v>273</v>
      </c>
      <c r="C5" s="398"/>
      <c r="D5" s="193">
        <f>'Računalna oprema'!$F$339</f>
        <v>0</v>
      </c>
      <c r="E5" s="193">
        <f>'Računalna oprema'!$F$340</f>
        <v>0</v>
      </c>
      <c r="F5" s="193">
        <f>'Računalna oprema'!$F$341</f>
        <v>0</v>
      </c>
      <c r="J5" s="190"/>
    </row>
    <row r="6" spans="1:12" ht="19.5" customHeight="1">
      <c r="A6" s="192">
        <v>2</v>
      </c>
      <c r="B6" s="397" t="s">
        <v>869</v>
      </c>
      <c r="C6" s="398"/>
      <c r="D6" s="193">
        <f>'Uredska oprema i namještaj'!$H$285</f>
        <v>0</v>
      </c>
      <c r="E6" s="193">
        <f>'Uredska oprema i namještaj'!$H$286</f>
        <v>0</v>
      </c>
      <c r="F6" s="193">
        <f>'Uredska oprema i namještaj'!$H$287</f>
        <v>0</v>
      </c>
      <c r="J6" s="190"/>
    </row>
    <row r="7" spans="1:12" ht="18.75" customHeight="1">
      <c r="A7" s="192">
        <v>3</v>
      </c>
      <c r="B7" s="397" t="s">
        <v>866</v>
      </c>
      <c r="C7" s="398"/>
      <c r="D7" s="193">
        <f>'Sportska oprema'!$H$118</f>
        <v>0</v>
      </c>
      <c r="E7" s="193">
        <f>'Sportska oprema'!$H$119</f>
        <v>0</v>
      </c>
      <c r="F7" s="193">
        <f>'Sportska oprema'!$H$120</f>
        <v>0</v>
      </c>
      <c r="J7" s="190"/>
    </row>
    <row r="8" spans="1:12" ht="20.25" customHeight="1">
      <c r="A8" s="192">
        <v>4</v>
      </c>
      <c r="B8" s="397" t="s">
        <v>867</v>
      </c>
      <c r="C8" s="398"/>
      <c r="D8" s="193">
        <f>'Teretana i prizemlje-Opremanje'!$H$303</f>
        <v>0</v>
      </c>
      <c r="E8" s="193">
        <f>'Teretana i prizemlje-Opremanje'!$H$304</f>
        <v>0</v>
      </c>
      <c r="F8" s="193">
        <f>'Teretana i prizemlje-Opremanje'!$H$305</f>
        <v>0</v>
      </c>
      <c r="J8" s="190"/>
    </row>
    <row r="9" spans="1:12" ht="21" customHeight="1">
      <c r="A9" s="192">
        <v>5</v>
      </c>
      <c r="B9" s="397" t="s">
        <v>272</v>
      </c>
      <c r="C9" s="398"/>
      <c r="D9" s="193">
        <f>'Ventilacija garaža'!$H$30</f>
        <v>0</v>
      </c>
      <c r="E9" s="193">
        <f>'Ventilacija garaža'!$H$31</f>
        <v>0</v>
      </c>
      <c r="F9" s="193">
        <f>'Ventilacija garaža'!$H$32</f>
        <v>0</v>
      </c>
      <c r="J9" s="190"/>
    </row>
    <row r="10" spans="1:12" ht="27" customHeight="1">
      <c r="A10" s="399" t="s">
        <v>4</v>
      </c>
      <c r="B10" s="400"/>
      <c r="C10" s="401"/>
      <c r="D10" s="202">
        <f>SUM(D5:D9)</f>
        <v>0</v>
      </c>
      <c r="E10" s="202">
        <f>SUM(E5:E9)</f>
        <v>0</v>
      </c>
      <c r="F10" s="202">
        <f>SUM(F5:F9)</f>
        <v>0</v>
      </c>
      <c r="J10" s="190"/>
      <c r="L10" s="146"/>
    </row>
    <row r="16" spans="1:12">
      <c r="D16" s="194"/>
    </row>
  </sheetData>
  <mergeCells count="8">
    <mergeCell ref="B9:C9"/>
    <mergeCell ref="B5:C5"/>
    <mergeCell ref="A10:C10"/>
    <mergeCell ref="A2:F2"/>
    <mergeCell ref="B4:C4"/>
    <mergeCell ref="B6:C6"/>
    <mergeCell ref="B7:C7"/>
    <mergeCell ref="B8:C8"/>
  </mergeCells>
  <pageMargins left="0.70866141732283472" right="0.70866141732283472" top="0.74803149606299213" bottom="0.74803149606299213" header="0.31496062992125984" footer="0.31496062992125984"/>
  <pageSetup paperSize="9" scale="73" fitToHeight="0"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82587A4C8A454D9797A3A520888B82" ma:contentTypeVersion="8" ma:contentTypeDescription="Stvaranje novog dokumenta." ma:contentTypeScope="" ma:versionID="35de8b6e766d87efefc0a6a6b8d7b6c4">
  <xsd:schema xmlns:xsd="http://www.w3.org/2001/XMLSchema" xmlns:xs="http://www.w3.org/2001/XMLSchema" xmlns:p="http://schemas.microsoft.com/office/2006/metadata/properties" xmlns:ns3="b382b0fe-f2cc-4ec7-9cdd-347e8e27649c" targetNamespace="http://schemas.microsoft.com/office/2006/metadata/properties" ma:root="true" ma:fieldsID="41605e48046978ce3d4f1cc5028ffb98" ns3:_="">
    <xsd:import namespace="b382b0fe-f2cc-4ec7-9cdd-347e8e27649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2b0fe-f2cc-4ec7-9cdd-347e8e27649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9206F7-D208-4D0C-BC2F-1EAAAFAC63D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1919648-9D5C-4A38-92A1-A208E6AD72CD}">
  <ds:schemaRefs>
    <ds:schemaRef ds:uri="http://schemas.microsoft.com/sharepoint/v3/contenttype/forms"/>
  </ds:schemaRefs>
</ds:datastoreItem>
</file>

<file path=customXml/itemProps3.xml><?xml version="1.0" encoding="utf-8"?>
<ds:datastoreItem xmlns:ds="http://schemas.openxmlformats.org/officeDocument/2006/customXml" ds:itemID="{729CC13A-A7FE-484B-9CA8-196FDBD26F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82b0fe-f2cc-4ec7-9cdd-347e8e2764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Računalna oprema</vt:lpstr>
      <vt:lpstr>Uredska oprema i namještaj</vt:lpstr>
      <vt:lpstr>Sportska oprema</vt:lpstr>
      <vt:lpstr>Teretana i prizemlje-Opremanje</vt:lpstr>
      <vt:lpstr>Ventilacija garaža</vt:lpstr>
      <vt:lpstr>REKAPITULACIJA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dc:creator>
  <cp:lastModifiedBy>Nikola Tramontana</cp:lastModifiedBy>
  <cp:lastPrinted>2019-10-30T14:04:55Z</cp:lastPrinted>
  <dcterms:created xsi:type="dcterms:W3CDTF">2019-06-26T13:12:01Z</dcterms:created>
  <dcterms:modified xsi:type="dcterms:W3CDTF">2019-11-14T10:57:47Z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0x010100F682587A4C8A454D9797A3A520888B82</vt:lpwstr>
  </property>
</Properties>
</file>